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 firstSheet="2" activeTab="4"/>
  </bookViews>
  <sheets>
    <sheet name=" сезон весна -лето 7-11 лет" sheetId="1" r:id="rId1"/>
    <sheet name="7-11 завтрак весна-лето " sheetId="4" r:id="rId2"/>
    <sheet name="12-18 завтрак весна-лето" sheetId="3" r:id="rId3"/>
    <sheet name="ЛАГЕРЬ 23г" sheetId="5" r:id="rId4"/>
    <sheet name="ЛАГЕРЬ 23(2)" sheetId="6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95" i="6" l="1"/>
  <c r="N84" i="6"/>
  <c r="O261" i="6" l="1"/>
  <c r="N261" i="6"/>
  <c r="M261" i="6"/>
  <c r="L261" i="6"/>
  <c r="K261" i="6"/>
  <c r="J261" i="6"/>
  <c r="I261" i="6"/>
  <c r="H261" i="6"/>
  <c r="G261" i="6"/>
  <c r="F261" i="6"/>
  <c r="E261" i="6"/>
  <c r="D261" i="6"/>
  <c r="C261" i="6"/>
  <c r="O252" i="6"/>
  <c r="N252" i="6"/>
  <c r="M252" i="6"/>
  <c r="L252" i="6"/>
  <c r="K252" i="6"/>
  <c r="I252" i="6"/>
  <c r="H252" i="6"/>
  <c r="G252" i="6"/>
  <c r="F252" i="6"/>
  <c r="E252" i="6"/>
  <c r="D252" i="6"/>
  <c r="C252" i="6"/>
  <c r="O240" i="6"/>
  <c r="N240" i="6"/>
  <c r="L240" i="6"/>
  <c r="K240" i="6"/>
  <c r="J240" i="6"/>
  <c r="I240" i="6"/>
  <c r="H240" i="6"/>
  <c r="G240" i="6"/>
  <c r="F240" i="6"/>
  <c r="E240" i="6"/>
  <c r="D240" i="6"/>
  <c r="N232" i="6"/>
  <c r="J232" i="6"/>
  <c r="J243" i="6" s="1"/>
  <c r="I232" i="6"/>
  <c r="H232" i="6"/>
  <c r="G232" i="6"/>
  <c r="E232" i="6"/>
  <c r="C232" i="6"/>
  <c r="O218" i="6"/>
  <c r="N218" i="6"/>
  <c r="M218" i="6"/>
  <c r="L218" i="6"/>
  <c r="K218" i="6"/>
  <c r="I218" i="6"/>
  <c r="H218" i="6"/>
  <c r="G218" i="6"/>
  <c r="F218" i="6"/>
  <c r="E218" i="6"/>
  <c r="D218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O195" i="6"/>
  <c r="M195" i="6"/>
  <c r="L195" i="6"/>
  <c r="K195" i="6"/>
  <c r="J195" i="6"/>
  <c r="I195" i="6"/>
  <c r="H195" i="6"/>
  <c r="G195" i="6"/>
  <c r="F195" i="6"/>
  <c r="E195" i="6"/>
  <c r="D195" i="6"/>
  <c r="O187" i="6"/>
  <c r="N187" i="6"/>
  <c r="M187" i="6"/>
  <c r="L187" i="6"/>
  <c r="K187" i="6"/>
  <c r="I187" i="6"/>
  <c r="H187" i="6"/>
  <c r="G187" i="6"/>
  <c r="F187" i="6"/>
  <c r="E187" i="6"/>
  <c r="D187" i="6"/>
  <c r="C187" i="6"/>
  <c r="O173" i="6"/>
  <c r="N173" i="6"/>
  <c r="M173" i="6"/>
  <c r="L173" i="6"/>
  <c r="K173" i="6"/>
  <c r="I173" i="6"/>
  <c r="H173" i="6"/>
  <c r="G173" i="6"/>
  <c r="F173" i="6"/>
  <c r="E173" i="6"/>
  <c r="D173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O151" i="6"/>
  <c r="N151" i="6"/>
  <c r="M151" i="6"/>
  <c r="L151" i="6"/>
  <c r="K151" i="6"/>
  <c r="I151" i="6"/>
  <c r="H151" i="6"/>
  <c r="G151" i="6"/>
  <c r="F151" i="6"/>
  <c r="E151" i="6"/>
  <c r="D151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O128" i="6"/>
  <c r="N128" i="6"/>
  <c r="M128" i="6"/>
  <c r="L128" i="6"/>
  <c r="K128" i="6"/>
  <c r="I128" i="6"/>
  <c r="H128" i="6"/>
  <c r="G128" i="6"/>
  <c r="F128" i="6"/>
  <c r="E128" i="6"/>
  <c r="D128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O84" i="6"/>
  <c r="M84" i="6"/>
  <c r="L84" i="6"/>
  <c r="K84" i="6"/>
  <c r="J84" i="6"/>
  <c r="I84" i="6"/>
  <c r="H84" i="6"/>
  <c r="G84" i="6"/>
  <c r="F84" i="6"/>
  <c r="E84" i="6"/>
  <c r="D84" i="6"/>
  <c r="O75" i="6"/>
  <c r="N75" i="6"/>
  <c r="M75" i="6"/>
  <c r="L75" i="6"/>
  <c r="K75" i="6"/>
  <c r="H75" i="6"/>
  <c r="G75" i="6"/>
  <c r="F75" i="6"/>
  <c r="E75" i="6"/>
  <c r="D75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O51" i="6"/>
  <c r="N51" i="6"/>
  <c r="M51" i="6"/>
  <c r="L51" i="6"/>
  <c r="K51" i="6"/>
  <c r="I51" i="6"/>
  <c r="H51" i="6"/>
  <c r="G51" i="6"/>
  <c r="F51" i="6"/>
  <c r="E51" i="6"/>
  <c r="D51" i="6"/>
  <c r="C51" i="6"/>
  <c r="O39" i="6"/>
  <c r="N39" i="6"/>
  <c r="L39" i="6"/>
  <c r="K39" i="6"/>
  <c r="J39" i="6"/>
  <c r="I39" i="6"/>
  <c r="H39" i="6"/>
  <c r="G39" i="6"/>
  <c r="F39" i="6"/>
  <c r="E39" i="6"/>
  <c r="D39" i="6"/>
  <c r="N31" i="6"/>
  <c r="J31" i="6"/>
  <c r="J42" i="6" s="1"/>
  <c r="I31" i="6"/>
  <c r="H31" i="6"/>
  <c r="G31" i="6"/>
  <c r="E31" i="6"/>
  <c r="C31" i="6"/>
  <c r="O17" i="6"/>
  <c r="N17" i="6"/>
  <c r="M17" i="6"/>
  <c r="L17" i="6"/>
  <c r="K17" i="6"/>
  <c r="I17" i="6"/>
  <c r="H17" i="6"/>
  <c r="G17" i="6"/>
  <c r="F17" i="6"/>
  <c r="E17" i="6"/>
  <c r="D17" i="6"/>
  <c r="O8" i="6"/>
  <c r="N8" i="6"/>
  <c r="M8" i="6"/>
  <c r="L8" i="6"/>
  <c r="K8" i="6"/>
  <c r="J8" i="6"/>
  <c r="I8" i="6"/>
  <c r="H8" i="6"/>
  <c r="G8" i="6"/>
  <c r="F8" i="6"/>
  <c r="E8" i="6"/>
  <c r="D8" i="6"/>
  <c r="C8" i="6"/>
  <c r="O196" i="5"/>
  <c r="N196" i="5"/>
  <c r="M196" i="5"/>
  <c r="L196" i="5"/>
  <c r="K196" i="5"/>
  <c r="J196" i="5"/>
  <c r="I196" i="5"/>
  <c r="H196" i="5"/>
  <c r="G196" i="5"/>
  <c r="E196" i="5"/>
  <c r="F196" i="5"/>
  <c r="D196" i="5"/>
  <c r="O188" i="5"/>
  <c r="N188" i="5"/>
  <c r="M188" i="5"/>
  <c r="L188" i="5"/>
  <c r="K188" i="5"/>
  <c r="I188" i="5"/>
  <c r="H188" i="5"/>
  <c r="G188" i="5"/>
  <c r="F188" i="5"/>
  <c r="E188" i="5"/>
  <c r="D188" i="5"/>
  <c r="C188" i="5"/>
  <c r="O174" i="5"/>
  <c r="N174" i="5"/>
  <c r="M174" i="5"/>
  <c r="L174" i="5"/>
  <c r="K174" i="5"/>
  <c r="I174" i="5"/>
  <c r="H174" i="5"/>
  <c r="G174" i="5"/>
  <c r="F174" i="5"/>
  <c r="E174" i="5"/>
  <c r="D174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O152" i="5"/>
  <c r="N152" i="5"/>
  <c r="M152" i="5"/>
  <c r="L152" i="5"/>
  <c r="K152" i="5"/>
  <c r="H152" i="5"/>
  <c r="G152" i="5"/>
  <c r="I152" i="5"/>
  <c r="F152" i="5"/>
  <c r="E152" i="5"/>
  <c r="D152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O129" i="5"/>
  <c r="N129" i="5"/>
  <c r="M129" i="5"/>
  <c r="L129" i="5"/>
  <c r="K129" i="5"/>
  <c r="I129" i="5"/>
  <c r="H129" i="5"/>
  <c r="G129" i="5"/>
  <c r="F129" i="5"/>
  <c r="E129" i="5"/>
  <c r="D129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O107" i="5"/>
  <c r="N107" i="5"/>
  <c r="M107" i="5"/>
  <c r="L107" i="5"/>
  <c r="K107" i="5"/>
  <c r="J107" i="5"/>
  <c r="I107" i="5"/>
  <c r="H107" i="5"/>
  <c r="G107" i="5"/>
  <c r="E107" i="5"/>
  <c r="D107" i="5"/>
  <c r="C107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84" i="5"/>
  <c r="N84" i="5"/>
  <c r="M84" i="5"/>
  <c r="L84" i="5"/>
  <c r="K84" i="5"/>
  <c r="J84" i="5"/>
  <c r="I84" i="5"/>
  <c r="H84" i="5"/>
  <c r="G84" i="5"/>
  <c r="F84" i="5"/>
  <c r="E84" i="5"/>
  <c r="D84" i="5"/>
  <c r="O75" i="5"/>
  <c r="N75" i="5"/>
  <c r="M75" i="5"/>
  <c r="L75" i="5"/>
  <c r="K75" i="5"/>
  <c r="H75" i="5"/>
  <c r="G75" i="5"/>
  <c r="F75" i="5"/>
  <c r="E75" i="5"/>
  <c r="D75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1" i="5"/>
  <c r="N51" i="5"/>
  <c r="M51" i="5"/>
  <c r="L51" i="5"/>
  <c r="K51" i="5"/>
  <c r="I51" i="5"/>
  <c r="H51" i="5"/>
  <c r="G51" i="5"/>
  <c r="F51" i="5"/>
  <c r="E51" i="5"/>
  <c r="D51" i="5"/>
  <c r="C51" i="5"/>
  <c r="O39" i="5" l="1"/>
  <c r="N39" i="5"/>
  <c r="M39" i="5"/>
  <c r="L39" i="5"/>
  <c r="K39" i="5"/>
  <c r="J39" i="5"/>
  <c r="I39" i="5"/>
  <c r="H39" i="5"/>
  <c r="G39" i="5"/>
  <c r="F39" i="5"/>
  <c r="E39" i="5"/>
  <c r="D39" i="5"/>
  <c r="N31" i="5"/>
  <c r="J31" i="5"/>
  <c r="J42" i="5" s="1"/>
  <c r="I31" i="5"/>
  <c r="H31" i="5"/>
  <c r="G31" i="5"/>
  <c r="E31" i="5"/>
  <c r="C31" i="5"/>
  <c r="O17" i="5"/>
  <c r="N17" i="5"/>
  <c r="M17" i="5"/>
  <c r="L17" i="5"/>
  <c r="K17" i="5"/>
  <c r="I17" i="5"/>
  <c r="H17" i="5"/>
  <c r="G17" i="5"/>
  <c r="F17" i="5"/>
  <c r="E17" i="5"/>
  <c r="D17" i="5"/>
  <c r="O8" i="5"/>
  <c r="N8" i="5"/>
  <c r="M8" i="5"/>
  <c r="L8" i="5"/>
  <c r="K8" i="5"/>
  <c r="J8" i="5"/>
  <c r="I8" i="5"/>
  <c r="H8" i="5"/>
  <c r="G8" i="5"/>
  <c r="F8" i="5"/>
  <c r="E8" i="5"/>
  <c r="D8" i="5"/>
  <c r="C8" i="5"/>
  <c r="D36" i="1" l="1"/>
  <c r="E36" i="1"/>
  <c r="F36" i="1"/>
  <c r="F46" i="1" s="1"/>
  <c r="G36" i="1"/>
  <c r="H36" i="1"/>
  <c r="I36" i="1"/>
  <c r="J36" i="1"/>
  <c r="J46" i="1" s="1"/>
  <c r="K36" i="1"/>
  <c r="L36" i="1"/>
  <c r="M36" i="1"/>
  <c r="N36" i="1"/>
  <c r="N46" i="1" s="1"/>
  <c r="D45" i="1"/>
  <c r="E45" i="1"/>
  <c r="F45" i="1"/>
  <c r="G45" i="1"/>
  <c r="G46" i="1" s="1"/>
  <c r="H45" i="1"/>
  <c r="I45" i="1"/>
  <c r="J45" i="1"/>
  <c r="K45" i="1"/>
  <c r="K46" i="1" s="1"/>
  <c r="L45" i="1"/>
  <c r="M45" i="1"/>
  <c r="N45" i="1"/>
  <c r="D46" i="1"/>
  <c r="E46" i="1"/>
  <c r="H46" i="1"/>
  <c r="I46" i="1"/>
  <c r="L46" i="1"/>
  <c r="M46" i="1"/>
  <c r="D57" i="1"/>
  <c r="E57" i="1"/>
  <c r="E66" i="1" s="1"/>
  <c r="F57" i="1"/>
  <c r="G57" i="1"/>
  <c r="H57" i="1"/>
  <c r="I57" i="1"/>
  <c r="I66" i="1" s="1"/>
  <c r="K57" i="1"/>
  <c r="L57" i="1"/>
  <c r="M57" i="1"/>
  <c r="N57" i="1"/>
  <c r="C65" i="1"/>
  <c r="D65" i="1"/>
  <c r="E65" i="1"/>
  <c r="F65" i="1"/>
  <c r="G66" i="1" s="1"/>
  <c r="G65" i="1"/>
  <c r="H65" i="1"/>
  <c r="I65" i="1"/>
  <c r="J65" i="1"/>
  <c r="K65" i="1"/>
  <c r="L65" i="1"/>
  <c r="M65" i="1"/>
  <c r="N65" i="1"/>
  <c r="N66" i="1" s="1"/>
  <c r="C66" i="1"/>
  <c r="D66" i="1"/>
  <c r="F66" i="1"/>
  <c r="H66" i="1"/>
  <c r="J66" i="1"/>
  <c r="K66" i="1"/>
  <c r="L66" i="1"/>
  <c r="M66" i="1"/>
  <c r="D77" i="1"/>
  <c r="E77" i="1"/>
  <c r="F77" i="1"/>
  <c r="G77" i="1"/>
  <c r="H77" i="1"/>
  <c r="I77" i="1"/>
  <c r="J77" i="1"/>
  <c r="K77" i="1"/>
  <c r="L77" i="1"/>
  <c r="M77" i="1"/>
  <c r="N77" i="1"/>
  <c r="C86" i="1"/>
  <c r="D86" i="1"/>
  <c r="E86" i="1"/>
  <c r="F86" i="1"/>
  <c r="G86" i="1"/>
  <c r="H86" i="1"/>
  <c r="I86" i="1"/>
  <c r="J86" i="1"/>
  <c r="K86" i="1"/>
  <c r="L86" i="1"/>
  <c r="M86" i="1"/>
  <c r="N86" i="1"/>
  <c r="C87" i="1"/>
  <c r="D87" i="1"/>
  <c r="E87" i="1"/>
  <c r="F87" i="1"/>
  <c r="G87" i="1"/>
  <c r="H87" i="1"/>
  <c r="I87" i="1"/>
  <c r="J87" i="1"/>
  <c r="K87" i="1"/>
  <c r="L87" i="1"/>
  <c r="M87" i="1"/>
  <c r="N87" i="1"/>
  <c r="C97" i="1"/>
  <c r="C108" i="1" s="1"/>
  <c r="D97" i="1"/>
  <c r="E97" i="1"/>
  <c r="F97" i="1"/>
  <c r="G97" i="1"/>
  <c r="G108" i="1" s="1"/>
  <c r="H97" i="1"/>
  <c r="I97" i="1"/>
  <c r="J97" i="1"/>
  <c r="K97" i="1"/>
  <c r="K108" i="1" s="1"/>
  <c r="L97" i="1"/>
  <c r="M97" i="1"/>
  <c r="N97" i="1"/>
  <c r="D107" i="1"/>
  <c r="E107" i="1"/>
  <c r="F107" i="1"/>
  <c r="G107" i="1"/>
  <c r="H107" i="1"/>
  <c r="I107" i="1"/>
  <c r="J107" i="1"/>
  <c r="K107" i="1"/>
  <c r="L107" i="1"/>
  <c r="M107" i="1"/>
  <c r="N107" i="1"/>
  <c r="D108" i="1"/>
  <c r="E108" i="1"/>
  <c r="F108" i="1"/>
  <c r="H108" i="1"/>
  <c r="I108" i="1"/>
  <c r="J108" i="1"/>
  <c r="L108" i="1"/>
  <c r="M108" i="1"/>
  <c r="N108" i="1"/>
  <c r="D131" i="1"/>
  <c r="E131" i="1"/>
  <c r="E132" i="1" s="1"/>
  <c r="F131" i="1"/>
  <c r="G131" i="1"/>
  <c r="H131" i="1"/>
  <c r="I131" i="1"/>
  <c r="I132" i="1" s="1"/>
  <c r="J131" i="1"/>
  <c r="K131" i="1"/>
  <c r="L131" i="1"/>
  <c r="M131" i="1"/>
  <c r="M132" i="1" s="1"/>
  <c r="N131" i="1"/>
  <c r="D132" i="1"/>
  <c r="F132" i="1"/>
  <c r="G132" i="1"/>
  <c r="H132" i="1"/>
  <c r="J132" i="1"/>
  <c r="K132" i="1"/>
  <c r="L132" i="1"/>
  <c r="N132" i="1"/>
  <c r="D150" i="1"/>
  <c r="E150" i="1"/>
  <c r="F150" i="1"/>
  <c r="G150" i="1"/>
  <c r="G151" i="1" s="1"/>
  <c r="H150" i="1"/>
  <c r="I150" i="1"/>
  <c r="J150" i="1"/>
  <c r="K150" i="1"/>
  <c r="K151" i="1" s="1"/>
  <c r="L150" i="1"/>
  <c r="M150" i="1"/>
  <c r="N150" i="1"/>
  <c r="D151" i="1"/>
  <c r="E151" i="1"/>
  <c r="F151" i="1"/>
  <c r="H151" i="1"/>
  <c r="I151" i="1"/>
  <c r="J151" i="1"/>
  <c r="L151" i="1"/>
  <c r="M151" i="1"/>
  <c r="N151" i="1"/>
  <c r="D161" i="1"/>
  <c r="E161" i="1"/>
  <c r="E173" i="1" s="1"/>
  <c r="F161" i="1"/>
  <c r="G161" i="1"/>
  <c r="H161" i="1"/>
  <c r="I161" i="1"/>
  <c r="I173" i="1" s="1"/>
  <c r="J161" i="1"/>
  <c r="K161" i="1"/>
  <c r="L161" i="1"/>
  <c r="M161" i="1"/>
  <c r="M173" i="1" s="1"/>
  <c r="N161" i="1"/>
  <c r="D172" i="1"/>
  <c r="E172" i="1"/>
  <c r="F172" i="1"/>
  <c r="F173" i="1" s="1"/>
  <c r="G172" i="1"/>
  <c r="H172" i="1"/>
  <c r="I172" i="1"/>
  <c r="J172" i="1"/>
  <c r="J173" i="1" s="1"/>
  <c r="K172" i="1"/>
  <c r="L172" i="1"/>
  <c r="M172" i="1"/>
  <c r="N172" i="1"/>
  <c r="N173" i="1" s="1"/>
  <c r="D173" i="1"/>
  <c r="G173" i="1"/>
  <c r="H173" i="1"/>
  <c r="K173" i="1"/>
  <c r="L173" i="1"/>
  <c r="C185" i="1"/>
  <c r="D185" i="1"/>
  <c r="E185" i="1"/>
  <c r="F185" i="1"/>
  <c r="G185" i="1"/>
  <c r="G195" i="1" s="1"/>
  <c r="H185" i="1"/>
  <c r="I185" i="1"/>
  <c r="J185" i="1"/>
  <c r="K185" i="1"/>
  <c r="K195" i="1" s="1"/>
  <c r="L185" i="1"/>
  <c r="M185" i="1"/>
  <c r="N185" i="1"/>
  <c r="D194" i="1"/>
  <c r="D195" i="1" s="1"/>
  <c r="E194" i="1"/>
  <c r="F194" i="1"/>
  <c r="G194" i="1"/>
  <c r="H194" i="1"/>
  <c r="H195" i="1" s="1"/>
  <c r="I194" i="1"/>
  <c r="J194" i="1"/>
  <c r="K194" i="1"/>
  <c r="L194" i="1"/>
  <c r="L195" i="1" s="1"/>
  <c r="M194" i="1"/>
  <c r="N194" i="1"/>
  <c r="E195" i="1"/>
  <c r="F195" i="1"/>
  <c r="I195" i="1"/>
  <c r="J195" i="1"/>
  <c r="M195" i="1"/>
  <c r="N195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D215" i="1"/>
  <c r="E215" i="1"/>
  <c r="F215" i="1"/>
  <c r="D243" i="1" s="1"/>
  <c r="G215" i="1"/>
  <c r="H215" i="1"/>
  <c r="I215" i="1"/>
  <c r="J215" i="1"/>
  <c r="H243" i="1" s="1"/>
  <c r="K215" i="1"/>
  <c r="L215" i="1"/>
  <c r="M215" i="1"/>
  <c r="N215" i="1"/>
  <c r="L243" i="1" s="1"/>
  <c r="D236" i="1"/>
  <c r="E236" i="1"/>
  <c r="F236" i="1"/>
  <c r="G236" i="1"/>
  <c r="H236" i="1"/>
  <c r="I236" i="1"/>
  <c r="J236" i="1"/>
  <c r="K236" i="1"/>
  <c r="L236" i="1"/>
  <c r="M236" i="1"/>
  <c r="N236" i="1"/>
  <c r="D237" i="1"/>
  <c r="B243" i="1" s="1"/>
  <c r="E237" i="1"/>
  <c r="F237" i="1"/>
  <c r="G237" i="1"/>
  <c r="H237" i="1"/>
  <c r="F243" i="1" s="1"/>
  <c r="I237" i="1"/>
  <c r="J237" i="1"/>
  <c r="K237" i="1"/>
  <c r="L237" i="1"/>
  <c r="J243" i="1" s="1"/>
  <c r="M237" i="1"/>
  <c r="N237" i="1"/>
  <c r="P116" i="3"/>
  <c r="O116" i="3"/>
  <c r="N116" i="3"/>
  <c r="M116" i="3"/>
  <c r="L116" i="3"/>
  <c r="J116" i="3"/>
  <c r="I116" i="3"/>
  <c r="H116" i="3"/>
  <c r="G116" i="3"/>
  <c r="F116" i="3"/>
  <c r="E116" i="3"/>
  <c r="D116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P80" i="3"/>
  <c r="O80" i="3"/>
  <c r="N80" i="3"/>
  <c r="M80" i="3"/>
  <c r="L80" i="3"/>
  <c r="K80" i="3"/>
  <c r="J80" i="3"/>
  <c r="I80" i="3"/>
  <c r="H80" i="3"/>
  <c r="G80" i="3"/>
  <c r="F80" i="3"/>
  <c r="E80" i="3"/>
  <c r="P69" i="3"/>
  <c r="O69" i="3"/>
  <c r="N69" i="3"/>
  <c r="M69" i="3"/>
  <c r="L69" i="3"/>
  <c r="J69" i="3"/>
  <c r="I69" i="3"/>
  <c r="H69" i="3"/>
  <c r="G69" i="3"/>
  <c r="F69" i="3"/>
  <c r="E69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P35" i="3"/>
  <c r="O35" i="3"/>
  <c r="N35" i="3"/>
  <c r="M35" i="3"/>
  <c r="L35" i="3"/>
  <c r="K35" i="3"/>
  <c r="J35" i="3"/>
  <c r="I35" i="3"/>
  <c r="H35" i="3"/>
  <c r="G35" i="3"/>
  <c r="F35" i="3"/>
  <c r="E35" i="3"/>
  <c r="P23" i="3"/>
  <c r="O23" i="3"/>
  <c r="N23" i="3"/>
  <c r="M23" i="3"/>
  <c r="L23" i="3"/>
  <c r="J23" i="3"/>
  <c r="I23" i="3"/>
  <c r="H23" i="3"/>
  <c r="G23" i="3"/>
  <c r="F23" i="3"/>
  <c r="E23" i="3"/>
  <c r="P11" i="3"/>
  <c r="O11" i="3"/>
  <c r="N11" i="3"/>
  <c r="M11" i="3"/>
  <c r="L11" i="3"/>
  <c r="K11" i="3"/>
  <c r="I11" i="3"/>
  <c r="H11" i="3"/>
  <c r="G11" i="3"/>
  <c r="F11" i="3"/>
  <c r="E11" i="3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O74" i="4"/>
  <c r="N74" i="4"/>
  <c r="M74" i="4"/>
  <c r="L74" i="4"/>
  <c r="K74" i="4"/>
  <c r="J74" i="4"/>
  <c r="I74" i="4"/>
  <c r="H74" i="4"/>
  <c r="G74" i="4"/>
  <c r="F74" i="4"/>
  <c r="E74" i="4"/>
  <c r="D7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O33" i="4"/>
  <c r="N33" i="4"/>
  <c r="M33" i="4"/>
  <c r="L33" i="4"/>
  <c r="K33" i="4"/>
  <c r="J33" i="4"/>
  <c r="I33" i="4"/>
  <c r="H33" i="4"/>
  <c r="G33" i="4"/>
  <c r="F33" i="4"/>
  <c r="E33" i="4"/>
  <c r="D33" i="4"/>
  <c r="O22" i="4"/>
  <c r="N22" i="4"/>
  <c r="M22" i="4"/>
  <c r="L22" i="4"/>
  <c r="K22" i="4"/>
  <c r="I22" i="4"/>
  <c r="H22" i="4"/>
  <c r="G22" i="4"/>
  <c r="F22" i="4"/>
  <c r="E22" i="4"/>
  <c r="D22" i="4"/>
  <c r="O10" i="4"/>
  <c r="N10" i="4"/>
  <c r="M10" i="4"/>
  <c r="L10" i="4"/>
  <c r="K10" i="4"/>
  <c r="J10" i="4"/>
  <c r="I10" i="4"/>
  <c r="H10" i="4"/>
  <c r="G10" i="4"/>
  <c r="F10" i="4"/>
  <c r="E10" i="4"/>
  <c r="D10" i="4"/>
  <c r="I243" i="1" l="1"/>
  <c r="E243" i="1"/>
  <c r="K243" i="1"/>
  <c r="C243" i="1"/>
  <c r="G243" i="1"/>
  <c r="O57" i="1"/>
  <c r="O36" i="1" l="1"/>
  <c r="O236" i="1" l="1"/>
  <c r="O214" i="1"/>
  <c r="O194" i="1"/>
  <c r="O185" i="1"/>
  <c r="O172" i="1"/>
  <c r="O161" i="1"/>
  <c r="O150" i="1"/>
  <c r="O131" i="1"/>
  <c r="O107" i="1"/>
  <c r="O97" i="1"/>
  <c r="O86" i="1"/>
  <c r="O77" i="1"/>
  <c r="O65" i="1"/>
  <c r="O45" i="1"/>
  <c r="O46" i="1" l="1"/>
  <c r="O173" i="1"/>
  <c r="O66" i="1"/>
  <c r="O108" i="1"/>
  <c r="O132" i="1"/>
  <c r="O151" i="1"/>
  <c r="O195" i="1"/>
  <c r="O87" i="1"/>
  <c r="O237" i="1" l="1"/>
  <c r="O215" i="1" l="1"/>
  <c r="M243" i="1" s="1"/>
</calcChain>
</file>

<file path=xl/sharedStrings.xml><?xml version="1.0" encoding="utf-8"?>
<sst xmlns="http://schemas.openxmlformats.org/spreadsheetml/2006/main" count="2028" uniqueCount="233">
  <si>
    <t>ПРИМЕРНОЕ</t>
  </si>
  <si>
    <t xml:space="preserve">МЕНЮ </t>
  </si>
  <si>
    <t>1 день</t>
  </si>
  <si>
    <t xml:space="preserve">Пищевые вещества </t>
  </si>
  <si>
    <t xml:space="preserve">  Витамины (мг)</t>
  </si>
  <si>
    <t>Минеральные</t>
  </si>
  <si>
    <t>Ккал.</t>
  </si>
  <si>
    <t xml:space="preserve">        </t>
  </si>
  <si>
    <t xml:space="preserve">   Б</t>
  </si>
  <si>
    <t xml:space="preserve">  Ж </t>
  </si>
  <si>
    <t xml:space="preserve">   У</t>
  </si>
  <si>
    <t>С</t>
  </si>
  <si>
    <t xml:space="preserve"> А   </t>
  </si>
  <si>
    <t xml:space="preserve"> Е</t>
  </si>
  <si>
    <t>Са</t>
  </si>
  <si>
    <t xml:space="preserve"> Р</t>
  </si>
  <si>
    <t>Mg</t>
  </si>
  <si>
    <t xml:space="preserve"> Fe</t>
  </si>
  <si>
    <t>кофейный напиток</t>
  </si>
  <si>
    <t>Обед</t>
  </si>
  <si>
    <t>Суп гороховый</t>
  </si>
  <si>
    <t>ИТОГО</t>
  </si>
  <si>
    <t>2 день</t>
  </si>
  <si>
    <t>3 день</t>
  </si>
  <si>
    <t>каша гречневая</t>
  </si>
  <si>
    <t>4 день</t>
  </si>
  <si>
    <t>5 день</t>
  </si>
  <si>
    <t>7 день</t>
  </si>
  <si>
    <t>8 день</t>
  </si>
  <si>
    <t>Свекольник со сметаной</t>
  </si>
  <si>
    <t>9 день</t>
  </si>
  <si>
    <t>10 день</t>
  </si>
  <si>
    <t>"____"_________2019год</t>
  </si>
  <si>
    <t>Хлеб пшеничный</t>
  </si>
  <si>
    <t>Помидор нарезной</t>
  </si>
  <si>
    <t>Компот из с/ф</t>
  </si>
  <si>
    <t>Хлеб ржаной</t>
  </si>
  <si>
    <t>Чай с сахаром</t>
  </si>
  <si>
    <t xml:space="preserve"> </t>
  </si>
  <si>
    <t>Огурец нарезной</t>
  </si>
  <si>
    <t>Сыр порционный</t>
  </si>
  <si>
    <t xml:space="preserve">Какао </t>
  </si>
  <si>
    <t>Запеканка творожная со сгущ.молоком</t>
  </si>
  <si>
    <t>Щи из св.капусты со метаной</t>
  </si>
  <si>
    <t>Картофельное пюре</t>
  </si>
  <si>
    <t>Рис отварной</t>
  </si>
  <si>
    <t>Итого за 21 день лагерной смены</t>
  </si>
  <si>
    <r>
      <t xml:space="preserve"> В</t>
    </r>
    <r>
      <rPr>
        <vertAlign val="subscript"/>
        <sz val="11"/>
        <color indexed="8"/>
        <rFont val="Times New Roman"/>
        <family val="1"/>
        <charset val="204"/>
      </rPr>
      <t>1</t>
    </r>
    <r>
      <rPr>
        <sz val="11"/>
        <color indexed="8"/>
        <rFont val="Times New Roman"/>
        <family val="1"/>
        <charset val="204"/>
      </rPr>
      <t xml:space="preserve"> </t>
    </r>
  </si>
  <si>
    <t>1 неделя</t>
  </si>
  <si>
    <t>10/200</t>
  </si>
  <si>
    <t>100/80</t>
  </si>
  <si>
    <t>Завтрак</t>
  </si>
  <si>
    <t>Наименование блюда</t>
  </si>
  <si>
    <t>номер тех. карты</t>
  </si>
  <si>
    <t>Выход порц.</t>
  </si>
  <si>
    <t>Пищевые вещества (г)</t>
  </si>
  <si>
    <t>Гороховое пюре</t>
  </si>
  <si>
    <t>Печень по строгановки</t>
  </si>
  <si>
    <t>Суп картофельный с макаронными изделиями</t>
  </si>
  <si>
    <t>гуляш из говядины</t>
  </si>
  <si>
    <t>Борщ из св.капусты со сметаной</t>
  </si>
  <si>
    <t>10/250</t>
  </si>
  <si>
    <t xml:space="preserve">Макаронные изделия отварные </t>
  </si>
  <si>
    <t>Икра свекольная</t>
  </si>
  <si>
    <t>Чай с лимоном</t>
  </si>
  <si>
    <t>Кисель витаминный</t>
  </si>
  <si>
    <t>Салат картофельный с сол.огурцом</t>
  </si>
  <si>
    <t>Салат из св. огурцов</t>
  </si>
  <si>
    <t>Запеканка картофельная с отварным мясом</t>
  </si>
  <si>
    <t>Отвар шиповника</t>
  </si>
  <si>
    <t>Хлеб витаминный</t>
  </si>
  <si>
    <t>Салат из св.помидор</t>
  </si>
  <si>
    <t>Жаркое по домашнему с куринным мясом</t>
  </si>
  <si>
    <t>1/200</t>
  </si>
  <si>
    <t>Рассольник со сметаной</t>
  </si>
  <si>
    <t>2 неделя 6 день</t>
  </si>
  <si>
    <t>Горбуша духовая</t>
  </si>
  <si>
    <t>Суп картофельный с крупой</t>
  </si>
  <si>
    <t>100/100</t>
  </si>
  <si>
    <t>Тефтели мясные</t>
  </si>
  <si>
    <t>Каша гречневая</t>
  </si>
  <si>
    <t>Салат из свёклы</t>
  </si>
  <si>
    <t>Суп картофельный</t>
  </si>
  <si>
    <t>Куры в соусе</t>
  </si>
  <si>
    <t>Щи со сметаной</t>
  </si>
  <si>
    <t>Поджарка из говядины</t>
  </si>
  <si>
    <t>Минеральные (мг)</t>
  </si>
  <si>
    <t>Итого за 10 дней</t>
  </si>
  <si>
    <t xml:space="preserve">Сложный гарнир </t>
  </si>
  <si>
    <t>Салат из зелёного горошка</t>
  </si>
  <si>
    <t>Плов из птицы</t>
  </si>
  <si>
    <t>Суп с рыбными консервами</t>
  </si>
  <si>
    <t>Икра морковная</t>
  </si>
  <si>
    <t>Утверждено</t>
  </si>
  <si>
    <t>Биточки из птицы</t>
  </si>
  <si>
    <t>____________</t>
  </si>
  <si>
    <t>150/20</t>
  </si>
  <si>
    <t xml:space="preserve">Булочка </t>
  </si>
  <si>
    <t xml:space="preserve">Капуста тушенная </t>
  </si>
  <si>
    <t>итого за завтрак</t>
  </si>
  <si>
    <t xml:space="preserve">итог за обед </t>
  </si>
  <si>
    <t xml:space="preserve">итого за завтрак </t>
  </si>
  <si>
    <t xml:space="preserve">итого за обед </t>
  </si>
  <si>
    <t>80\50</t>
  </si>
  <si>
    <t xml:space="preserve">котлета куринная </t>
  </si>
  <si>
    <t>50\50</t>
  </si>
  <si>
    <t xml:space="preserve">обед </t>
  </si>
  <si>
    <t xml:space="preserve">какао с молоком </t>
  </si>
  <si>
    <t>помидор свежий</t>
  </si>
  <si>
    <t xml:space="preserve">Макароны отваные </t>
  </si>
  <si>
    <t xml:space="preserve">поджарка из говядины </t>
  </si>
  <si>
    <t xml:space="preserve">рагу из овощей </t>
  </si>
  <si>
    <t xml:space="preserve">йогурт </t>
  </si>
  <si>
    <t>Котлета мясная (с соусом)</t>
  </si>
  <si>
    <t xml:space="preserve">венегрет овощной </t>
  </si>
  <si>
    <t xml:space="preserve">Омлет  с зеленым горошком </t>
  </si>
  <si>
    <t>огурец порционный</t>
  </si>
  <si>
    <t>напиток витаминный</t>
  </si>
  <si>
    <t>помидор порционный</t>
  </si>
  <si>
    <t>салат из квашеной капусты</t>
  </si>
  <si>
    <t>салат из соленых огурцов</t>
  </si>
  <si>
    <t xml:space="preserve">7-11 лет сезон  весна -лето </t>
  </si>
  <si>
    <t xml:space="preserve">                           </t>
  </si>
  <si>
    <t>каша рисовая молочная</t>
  </si>
  <si>
    <t>огурец свежий</t>
  </si>
  <si>
    <t xml:space="preserve">Гороховое пюре </t>
  </si>
  <si>
    <t>на  10(дней)</t>
  </si>
  <si>
    <t>80/30</t>
  </si>
  <si>
    <t>хлеб пшеничный</t>
  </si>
  <si>
    <r>
      <t xml:space="preserve"> В</t>
    </r>
    <r>
      <rPr>
        <vertAlign val="subscript"/>
        <sz val="14"/>
        <color indexed="8"/>
        <rFont val="Times New Roman"/>
        <family val="1"/>
        <charset val="204"/>
      </rPr>
      <t>1</t>
    </r>
    <r>
      <rPr>
        <sz val="14"/>
        <color indexed="8"/>
        <rFont val="Times New Roman"/>
        <family val="1"/>
        <charset val="204"/>
      </rPr>
      <t xml:space="preserve"> </t>
    </r>
  </si>
  <si>
    <t>каша молочная дружба</t>
  </si>
  <si>
    <t>бутерброд</t>
  </si>
  <si>
    <t>165/10</t>
  </si>
  <si>
    <t>чай с лимоном</t>
  </si>
  <si>
    <t>йогурт</t>
  </si>
  <si>
    <t>плов из птицы</t>
  </si>
  <si>
    <t>кондитерка изделия</t>
  </si>
  <si>
    <t>салат из св.капусты</t>
  </si>
  <si>
    <t>рыба тушенная с овощами</t>
  </si>
  <si>
    <t>80/75</t>
  </si>
  <si>
    <t>сок натуральный</t>
  </si>
  <si>
    <r>
      <rPr>
        <b/>
        <sz val="11"/>
        <color indexed="8"/>
        <rFont val="Times New Roman"/>
        <family val="1"/>
        <charset val="204"/>
      </rPr>
      <t>Выход порц</t>
    </r>
    <r>
      <rPr>
        <b/>
        <sz val="14"/>
        <color indexed="8"/>
        <rFont val="Times New Roman"/>
        <family val="1"/>
        <charset val="204"/>
      </rPr>
      <t>.</t>
    </r>
  </si>
  <si>
    <t>отвар шиповника</t>
  </si>
  <si>
    <t>фрукт</t>
  </si>
  <si>
    <r>
      <t xml:space="preserve"> В</t>
    </r>
    <r>
      <rPr>
        <vertAlign val="subscript"/>
        <sz val="10"/>
        <color indexed="8"/>
        <rFont val="Times New Roman"/>
        <family val="1"/>
        <charset val="204"/>
      </rPr>
      <t>1</t>
    </r>
    <r>
      <rPr>
        <sz val="10"/>
        <color indexed="8"/>
        <rFont val="Times New Roman"/>
        <family val="1"/>
        <charset val="204"/>
      </rPr>
      <t xml:space="preserve"> </t>
    </r>
  </si>
  <si>
    <t>Какао с молоком</t>
  </si>
  <si>
    <t>выход порц.</t>
  </si>
  <si>
    <t>помидор нарезной</t>
  </si>
  <si>
    <t>свекольник со сметаной</t>
  </si>
  <si>
    <t>250/10</t>
  </si>
  <si>
    <t>Котлета куриная с соусом</t>
  </si>
  <si>
    <t>25\16</t>
  </si>
  <si>
    <t>80/20</t>
  </si>
  <si>
    <t>Каша молочная кукурузная</t>
  </si>
  <si>
    <t>Кофейный напиток</t>
  </si>
  <si>
    <t>Бутерброд</t>
  </si>
  <si>
    <t>Макароны отварные</t>
  </si>
  <si>
    <t>Компот из с\ф</t>
  </si>
  <si>
    <t>Номер карты</t>
  </si>
  <si>
    <t>Каша молочная Дружба</t>
  </si>
  <si>
    <t xml:space="preserve">Жаркое по-домашнему </t>
  </si>
  <si>
    <t>Сок натуральный</t>
  </si>
  <si>
    <t>Каша молочная рисовая</t>
  </si>
  <si>
    <t>Мини-мафины</t>
  </si>
  <si>
    <t>Макароны с сыром</t>
  </si>
  <si>
    <t xml:space="preserve">                            Минеральные вещества</t>
  </si>
  <si>
    <t>Полдник</t>
  </si>
  <si>
    <t>ИТОГО ЗА ДЕНЬ</t>
  </si>
  <si>
    <t>331,,73</t>
  </si>
  <si>
    <t>Fe</t>
  </si>
  <si>
    <t xml:space="preserve">                                     Минеральные вещества</t>
  </si>
  <si>
    <t xml:space="preserve">1 неделя </t>
  </si>
  <si>
    <t>№ карты</t>
  </si>
  <si>
    <t>Витамины(мг)</t>
  </si>
  <si>
    <t xml:space="preserve">               Минеральные вещества</t>
  </si>
  <si>
    <r>
      <rPr>
        <b/>
        <sz val="11"/>
        <color indexed="8"/>
        <rFont val="Times New Roman"/>
        <family val="1"/>
        <charset val="204"/>
      </rPr>
      <t>Выход</t>
    </r>
    <r>
      <rPr>
        <b/>
        <sz val="10"/>
        <color indexed="8"/>
        <rFont val="Times New Roman"/>
        <family val="1"/>
        <charset val="204"/>
      </rPr>
      <t xml:space="preserve"> </t>
    </r>
  </si>
  <si>
    <t>Б</t>
  </si>
  <si>
    <t>Ж</t>
  </si>
  <si>
    <t>У</t>
  </si>
  <si>
    <t>В1</t>
  </si>
  <si>
    <t>А</t>
  </si>
  <si>
    <t>Е</t>
  </si>
  <si>
    <t>Р</t>
  </si>
  <si>
    <t>Mq</t>
  </si>
  <si>
    <t>6 день</t>
  </si>
  <si>
    <t>11 день</t>
  </si>
  <si>
    <t>ИТОГО ЗА ЗАВТРАК</t>
  </si>
  <si>
    <t>Компот из сухофруктов</t>
  </si>
  <si>
    <t>ИТОГО ЗА ОБЕД</t>
  </si>
  <si>
    <t>Запеканка творожная</t>
  </si>
  <si>
    <t>со сгущеным молоком</t>
  </si>
  <si>
    <t>Батон</t>
  </si>
  <si>
    <t>Итого за завтрак</t>
  </si>
  <si>
    <r>
      <rPr>
        <b/>
        <sz val="10"/>
        <color indexed="8"/>
        <rFont val="Times New Roman"/>
        <family val="1"/>
        <charset val="204"/>
      </rPr>
      <t>Щи из св.капусты со сме</t>
    </r>
    <r>
      <rPr>
        <sz val="10"/>
        <color indexed="8"/>
        <rFont val="Times New Roman"/>
        <family val="1"/>
        <charset val="204"/>
      </rPr>
      <t>тан.</t>
    </r>
  </si>
  <si>
    <t>Биточки куриные</t>
  </si>
  <si>
    <t>ОБЕД</t>
  </si>
  <si>
    <t>Суп рыбный</t>
  </si>
  <si>
    <t>Каша молоч. геркулесовая</t>
  </si>
  <si>
    <t>Суп картоф. с крупой</t>
  </si>
  <si>
    <t>Капуста туш.с кур.мясом</t>
  </si>
  <si>
    <t>17/28</t>
  </si>
  <si>
    <t>150/100</t>
  </si>
  <si>
    <t xml:space="preserve">2 неделя </t>
  </si>
  <si>
    <t>Каша молочная манная</t>
  </si>
  <si>
    <r>
      <t>С</t>
    </r>
    <r>
      <rPr>
        <b/>
        <sz val="9"/>
        <color indexed="8"/>
        <rFont val="Times New Roman"/>
        <family val="1"/>
        <charset val="204"/>
      </rPr>
      <t>уп картоф с макаронами</t>
    </r>
  </si>
  <si>
    <t>Рыба тушен с овощами</t>
  </si>
  <si>
    <t>Тортик Боярушка</t>
  </si>
  <si>
    <t>Омлет натуральный</t>
  </si>
  <si>
    <t>Плов из пицы</t>
  </si>
  <si>
    <t>Фрукт (апельсин)</t>
  </si>
  <si>
    <t>Фрукт (яблоко)</t>
  </si>
  <si>
    <t>ИОГО ЗА ДЕНЬ</t>
  </si>
  <si>
    <t>Печень по строгановски</t>
  </si>
  <si>
    <t>50/50</t>
  </si>
  <si>
    <t>Каша молочная пшеная</t>
  </si>
  <si>
    <t>12 день</t>
  </si>
  <si>
    <t>13 день</t>
  </si>
  <si>
    <t>14 день</t>
  </si>
  <si>
    <t>15 день</t>
  </si>
  <si>
    <t>16 день</t>
  </si>
  <si>
    <t>17 день</t>
  </si>
  <si>
    <t>18  день</t>
  </si>
  <si>
    <t>19 день</t>
  </si>
  <si>
    <t>20 день</t>
  </si>
  <si>
    <t>21 день</t>
  </si>
  <si>
    <t>№ Карты</t>
  </si>
  <si>
    <t>Выход</t>
  </si>
  <si>
    <t>Кукурузные палочки</t>
  </si>
  <si>
    <t>Каша молочная пшенная</t>
  </si>
  <si>
    <t>Котлета мясная с соусом</t>
  </si>
  <si>
    <t>Шоколад молочный</t>
  </si>
  <si>
    <t>№карты</t>
  </si>
  <si>
    <t>Итого за 21 день лагеря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</si>
</sst>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bscript"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 applyBorder="1" applyAlignment="1">
      <alignment vertical="top" wrapText="1"/>
    </xf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2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/>
    <xf numFmtId="0" fontId="1" fillId="2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9" fillId="2" borderId="0" xfId="0" applyFont="1" applyFill="1" applyBorder="1"/>
    <xf numFmtId="0" fontId="3" fillId="0" borderId="0" xfId="0" applyFont="1" applyFill="1"/>
    <xf numFmtId="0" fontId="10" fillId="0" borderId="5" xfId="0" applyFont="1" applyFill="1" applyBorder="1"/>
    <xf numFmtId="0" fontId="9" fillId="0" borderId="0" xfId="0" applyFont="1" applyFill="1"/>
    <xf numFmtId="0" fontId="2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2" fillId="0" borderId="2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1" fillId="0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9" fontId="1" fillId="0" borderId="5" xfId="0" applyNumberFormat="1" applyFont="1" applyFill="1" applyBorder="1"/>
    <xf numFmtId="0" fontId="5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/>
    </xf>
    <xf numFmtId="0" fontId="1" fillId="0" borderId="5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4" fillId="0" borderId="5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6" fillId="0" borderId="6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8" fillId="0" borderId="5" xfId="0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vertical="top" wrapText="1"/>
    </xf>
    <xf numFmtId="0" fontId="14" fillId="0" borderId="10" xfId="0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vertical="top" wrapText="1"/>
    </xf>
    <xf numFmtId="0" fontId="13" fillId="0" borderId="0" xfId="0" applyFont="1" applyFill="1"/>
    <xf numFmtId="0" fontId="19" fillId="0" borderId="0" xfId="0" applyFont="1" applyFill="1"/>
    <xf numFmtId="0" fontId="16" fillId="0" borderId="5" xfId="0" applyFont="1" applyFill="1" applyBorder="1"/>
    <xf numFmtId="0" fontId="14" fillId="0" borderId="0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21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vertical="top" wrapText="1"/>
    </xf>
    <xf numFmtId="0" fontId="16" fillId="2" borderId="5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 vertical="top" wrapText="1"/>
    </xf>
    <xf numFmtId="0" fontId="14" fillId="0" borderId="23" xfId="0" applyFont="1" applyFill="1" applyBorder="1" applyAlignment="1">
      <alignment horizontal="center" vertical="top" wrapText="1"/>
    </xf>
    <xf numFmtId="0" fontId="16" fillId="0" borderId="23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0" fontId="22" fillId="0" borderId="5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0" fontId="25" fillId="0" borderId="5" xfId="0" applyFont="1" applyFill="1" applyBorder="1" applyAlignment="1">
      <alignment horizontal="center"/>
    </xf>
    <xf numFmtId="0" fontId="25" fillId="0" borderId="0" xfId="0" applyFont="1" applyFill="1"/>
    <xf numFmtId="0" fontId="27" fillId="0" borderId="5" xfId="0" applyFont="1" applyFill="1" applyBorder="1" applyAlignment="1">
      <alignment vertical="top" wrapText="1"/>
    </xf>
    <xf numFmtId="0" fontId="28" fillId="0" borderId="5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vertical="top" wrapText="1"/>
    </xf>
    <xf numFmtId="0" fontId="23" fillId="0" borderId="6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/>
    </xf>
    <xf numFmtId="0" fontId="23" fillId="0" borderId="5" xfId="0" applyFont="1" applyFill="1" applyBorder="1"/>
    <xf numFmtId="0" fontId="28" fillId="0" borderId="5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8" fillId="0" borderId="5" xfId="0" applyFont="1" applyFill="1" applyBorder="1" applyAlignment="1">
      <alignment vertical="top" wrapText="1"/>
    </xf>
    <xf numFmtId="49" fontId="23" fillId="0" borderId="5" xfId="0" applyNumberFormat="1" applyFont="1" applyFill="1" applyBorder="1" applyAlignment="1">
      <alignment vertical="top" wrapText="1"/>
    </xf>
    <xf numFmtId="0" fontId="29" fillId="0" borderId="0" xfId="0" applyFont="1" applyFill="1"/>
    <xf numFmtId="0" fontId="22" fillId="0" borderId="0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21" xfId="0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7" fillId="0" borderId="6" xfId="0" applyFont="1" applyFill="1" applyBorder="1" applyAlignment="1">
      <alignment vertical="top" wrapText="1"/>
    </xf>
    <xf numFmtId="0" fontId="23" fillId="2" borderId="5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vertical="top" wrapText="1"/>
    </xf>
    <xf numFmtId="0" fontId="22" fillId="0" borderId="22" xfId="0" applyFont="1" applyFill="1" applyBorder="1" applyAlignment="1">
      <alignment horizontal="center" vertical="top" wrapText="1"/>
    </xf>
    <xf numFmtId="0" fontId="22" fillId="0" borderId="23" xfId="0" applyFont="1" applyFill="1" applyBorder="1" applyAlignment="1">
      <alignment horizontal="center" vertical="top" wrapText="1"/>
    </xf>
    <xf numFmtId="0" fontId="23" fillId="0" borderId="23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top" wrapText="1"/>
    </xf>
    <xf numFmtId="0" fontId="24" fillId="0" borderId="5" xfId="0" applyFont="1" applyFill="1" applyBorder="1" applyAlignment="1">
      <alignment vertical="top" wrapText="1"/>
    </xf>
    <xf numFmtId="0" fontId="30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2" fillId="0" borderId="5" xfId="0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center" vertical="top"/>
    </xf>
    <xf numFmtId="0" fontId="31" fillId="0" borderId="5" xfId="0" applyFont="1" applyFill="1" applyBorder="1" applyAlignment="1">
      <alignment horizontal="left" vertical="top"/>
    </xf>
    <xf numFmtId="0" fontId="22" fillId="0" borderId="5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left" vertical="top"/>
    </xf>
    <xf numFmtId="0" fontId="22" fillId="0" borderId="5" xfId="0" applyFont="1" applyFill="1" applyBorder="1" applyAlignment="1">
      <alignment horizontal="left" vertical="top"/>
    </xf>
    <xf numFmtId="0" fontId="2" fillId="0" borderId="5" xfId="0" applyFont="1" applyFill="1" applyBorder="1" applyAlignment="1"/>
    <xf numFmtId="0" fontId="30" fillId="0" borderId="5" xfId="0" applyFont="1" applyFill="1" applyBorder="1" applyAlignment="1">
      <alignment vertical="top"/>
    </xf>
    <xf numFmtId="0" fontId="24" fillId="0" borderId="5" xfId="0" applyFont="1" applyFill="1" applyBorder="1" applyAlignment="1">
      <alignment vertical="top"/>
    </xf>
    <xf numFmtId="0" fontId="28" fillId="0" borderId="5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24" fillId="0" borderId="5" xfId="0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 vertical="top" wrapText="1"/>
    </xf>
    <xf numFmtId="0" fontId="20" fillId="0" borderId="26" xfId="0" applyFont="1" applyFill="1" applyBorder="1" applyAlignment="1">
      <alignment horizontal="center" vertical="top" wrapText="1"/>
    </xf>
    <xf numFmtId="0" fontId="20" fillId="0" borderId="27" xfId="0" applyFont="1" applyFill="1" applyBorder="1" applyAlignment="1">
      <alignment horizontal="center" vertical="top" wrapText="1"/>
    </xf>
    <xf numFmtId="0" fontId="14" fillId="0" borderId="28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0" fontId="14" fillId="0" borderId="24" xfId="0" applyFont="1" applyFill="1" applyBorder="1" applyAlignment="1">
      <alignment horizontal="center" vertical="top" wrapText="1"/>
    </xf>
    <xf numFmtId="0" fontId="14" fillId="0" borderId="31" xfId="0" applyFont="1" applyFill="1" applyBorder="1" applyAlignment="1">
      <alignment horizontal="center" vertical="top" wrapText="1"/>
    </xf>
    <xf numFmtId="0" fontId="14" fillId="0" borderId="3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 vertical="top" wrapText="1"/>
    </xf>
    <xf numFmtId="0" fontId="22" fillId="0" borderId="25" xfId="0" applyFont="1" applyFill="1" applyBorder="1" applyAlignment="1">
      <alignment horizontal="center" vertical="top" wrapText="1"/>
    </xf>
    <xf numFmtId="0" fontId="22" fillId="0" borderId="26" xfId="0" applyFont="1" applyFill="1" applyBorder="1" applyAlignment="1">
      <alignment horizontal="center" vertical="top" wrapText="1"/>
    </xf>
    <xf numFmtId="0" fontId="22" fillId="0" borderId="2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30" fillId="0" borderId="5" xfId="0" applyFont="1" applyFill="1" applyBorder="1" applyAlignment="1">
      <alignment horizontal="center" vertical="top"/>
    </xf>
    <xf numFmtId="0" fontId="30" fillId="0" borderId="1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6"/>
  <sheetViews>
    <sheetView workbookViewId="0">
      <selection activeCell="E11" sqref="E11:L16"/>
    </sheetView>
  </sheetViews>
  <sheetFormatPr defaultRowHeight="15" x14ac:dyDescent="0.25"/>
  <cols>
    <col min="1" max="1" width="19.85546875" customWidth="1"/>
    <col min="2" max="2" width="5.140625" customWidth="1"/>
    <col min="3" max="3" width="7.7109375" customWidth="1"/>
    <col min="4" max="4" width="6.140625" customWidth="1"/>
    <col min="5" max="5" width="6.28515625" customWidth="1"/>
    <col min="6" max="6" width="7.28515625" customWidth="1"/>
    <col min="7" max="7" width="6.5703125" customWidth="1"/>
    <col min="8" max="9" width="5.85546875" customWidth="1"/>
    <col min="10" max="10" width="3.85546875" customWidth="1"/>
    <col min="11" max="11" width="7.140625" customWidth="1"/>
    <col min="12" max="12" width="7.5703125" customWidth="1"/>
    <col min="13" max="13" width="5.7109375" customWidth="1"/>
    <col min="14" max="14" width="6.85546875" customWidth="1"/>
    <col min="15" max="15" width="7.5703125" customWidth="1"/>
  </cols>
  <sheetData>
    <row r="1" spans="1:24" ht="20.25" x14ac:dyDescent="0.3">
      <c r="A1" s="4"/>
      <c r="B1" s="4"/>
      <c r="C1" s="4"/>
      <c r="D1" s="5"/>
      <c r="E1" s="5"/>
      <c r="F1" s="5"/>
      <c r="G1" s="5"/>
      <c r="H1" s="5" t="s">
        <v>93</v>
      </c>
      <c r="I1" s="5"/>
      <c r="J1" s="5"/>
      <c r="K1" s="5"/>
      <c r="L1" s="5"/>
      <c r="M1" s="5"/>
      <c r="N1" s="2"/>
    </row>
    <row r="2" spans="1:24" ht="20.2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S2" s="5"/>
      <c r="T2" s="5" t="s">
        <v>93</v>
      </c>
      <c r="U2" s="5"/>
      <c r="V2" s="5"/>
      <c r="W2" s="5"/>
      <c r="X2" s="5"/>
    </row>
    <row r="3" spans="1:24" ht="20.2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"/>
      <c r="S3" s="5"/>
      <c r="T3" s="5"/>
      <c r="U3" s="5"/>
      <c r="V3" s="5"/>
      <c r="W3" s="5"/>
      <c r="X3" s="5"/>
    </row>
    <row r="4" spans="1:24" ht="20.25" x14ac:dyDescent="0.3">
      <c r="A4" s="5"/>
      <c r="B4" s="5"/>
      <c r="C4" s="5"/>
      <c r="D4" s="5"/>
      <c r="E4" s="5"/>
      <c r="F4" s="5"/>
      <c r="G4" s="5"/>
      <c r="H4" s="5" t="s">
        <v>95</v>
      </c>
      <c r="I4" s="5"/>
      <c r="J4" s="5"/>
      <c r="K4" s="5"/>
      <c r="L4" s="5"/>
      <c r="M4" s="5"/>
      <c r="N4" s="2"/>
      <c r="S4" s="5"/>
      <c r="T4" s="5"/>
      <c r="U4" s="5"/>
      <c r="V4" s="5"/>
      <c r="W4" s="5"/>
      <c r="X4" s="5"/>
    </row>
    <row r="5" spans="1:24" ht="20.25" x14ac:dyDescent="0.3">
      <c r="A5" s="5"/>
      <c r="B5" s="5"/>
      <c r="C5" s="5"/>
      <c r="D5" s="5"/>
      <c r="E5" s="5"/>
      <c r="F5" s="5"/>
      <c r="G5" s="5"/>
      <c r="H5" s="5" t="s">
        <v>32</v>
      </c>
      <c r="I5" s="5"/>
      <c r="J5" s="5">
        <v>2023</v>
      </c>
      <c r="K5" s="5"/>
      <c r="L5" s="5"/>
      <c r="M5" s="5"/>
      <c r="N5" s="2"/>
      <c r="S5" s="5"/>
      <c r="T5" s="5" t="s">
        <v>95</v>
      </c>
      <c r="U5" s="5"/>
      <c r="V5" s="5"/>
      <c r="W5" s="5"/>
      <c r="X5" s="5"/>
    </row>
    <row r="6" spans="1:24" ht="20.25" x14ac:dyDescent="0.3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"/>
      <c r="S6" s="5"/>
      <c r="T6" s="5" t="s">
        <v>32</v>
      </c>
      <c r="U6" s="5"/>
      <c r="V6" s="5">
        <v>2023</v>
      </c>
      <c r="W6" s="5"/>
      <c r="X6" s="5"/>
    </row>
    <row r="7" spans="1:24" ht="20.25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"/>
    </row>
    <row r="8" spans="1:24" ht="20.25" x14ac:dyDescent="0.3">
      <c r="A8" s="94"/>
      <c r="B8" s="5"/>
      <c r="C8" s="5"/>
      <c r="D8" s="5"/>
      <c r="E8" s="5"/>
      <c r="F8" s="94"/>
      <c r="G8" s="5"/>
      <c r="H8" s="5"/>
      <c r="I8" s="5"/>
      <c r="J8" s="5"/>
      <c r="K8" s="5"/>
      <c r="L8" s="5"/>
      <c r="M8" s="5"/>
      <c r="N8" s="5"/>
      <c r="O8" s="2"/>
    </row>
    <row r="9" spans="1:24" ht="20.25" x14ac:dyDescent="0.3">
      <c r="A9" s="6"/>
      <c r="B9" s="5"/>
      <c r="C9" s="6"/>
      <c r="D9" s="5"/>
      <c r="E9" s="5"/>
      <c r="F9" s="6"/>
      <c r="G9" s="5"/>
      <c r="H9" s="5"/>
      <c r="I9" s="5"/>
      <c r="J9" s="5"/>
      <c r="K9" s="5"/>
      <c r="L9" s="5"/>
      <c r="M9" s="5"/>
      <c r="N9" s="5"/>
      <c r="O9" s="2"/>
    </row>
    <row r="10" spans="1:24" ht="20.25" x14ac:dyDescent="0.3">
      <c r="A10" s="238" t="s">
        <v>122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"/>
    </row>
    <row r="11" spans="1:24" ht="20.25" x14ac:dyDescent="0.3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2"/>
    </row>
    <row r="12" spans="1:24" ht="20.25" x14ac:dyDescent="0.3">
      <c r="A12" s="5"/>
      <c r="B12" s="5"/>
      <c r="C12" s="5"/>
      <c r="D12" s="5"/>
      <c r="E12" s="5"/>
      <c r="F12" s="5" t="s">
        <v>0</v>
      </c>
      <c r="G12" s="5"/>
      <c r="H12" s="6"/>
      <c r="I12" s="5" t="s">
        <v>1</v>
      </c>
      <c r="J12" s="5"/>
      <c r="K12" s="5"/>
      <c r="L12" s="5"/>
      <c r="M12" s="5"/>
      <c r="N12" s="5"/>
      <c r="O12" s="2"/>
    </row>
    <row r="13" spans="1:24" ht="20.25" x14ac:dyDescent="0.3">
      <c r="A13" s="5"/>
      <c r="B13" s="5"/>
      <c r="C13" s="5"/>
      <c r="D13" s="4"/>
      <c r="E13" s="4"/>
      <c r="F13" s="5"/>
      <c r="G13" s="4" t="s">
        <v>126</v>
      </c>
      <c r="H13" s="5"/>
      <c r="I13" s="6"/>
      <c r="J13" s="5"/>
      <c r="K13" s="5"/>
      <c r="L13" s="5"/>
      <c r="M13" s="5"/>
      <c r="N13" s="5"/>
      <c r="O13" s="2"/>
    </row>
    <row r="14" spans="1:24" ht="20.25" x14ac:dyDescent="0.3">
      <c r="A14" s="5"/>
      <c r="B14" s="5"/>
      <c r="C14" s="5"/>
      <c r="D14" s="5"/>
      <c r="E14" s="5"/>
      <c r="F14" s="5" t="s">
        <v>121</v>
      </c>
      <c r="G14" s="5"/>
      <c r="H14" s="5"/>
      <c r="I14" s="5"/>
      <c r="J14" s="6"/>
      <c r="K14" s="5"/>
      <c r="L14" s="5"/>
      <c r="M14" s="5"/>
      <c r="N14" s="5"/>
      <c r="O14" s="2"/>
    </row>
    <row r="15" spans="1:24" ht="20.25" x14ac:dyDescent="0.3">
      <c r="A15" s="5"/>
      <c r="B15" s="5"/>
      <c r="C15" s="5"/>
      <c r="D15" s="6"/>
      <c r="E15" s="5"/>
      <c r="F15" s="5"/>
      <c r="G15" s="5"/>
      <c r="H15" s="5"/>
      <c r="I15" s="5"/>
      <c r="J15" s="6"/>
      <c r="K15" s="6"/>
      <c r="L15" s="6"/>
      <c r="M15" s="6"/>
      <c r="N15" s="5"/>
      <c r="O15" s="2"/>
    </row>
    <row r="16" spans="1:24" ht="20.25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2"/>
    </row>
    <row r="17" spans="1:31" ht="20.2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"/>
    </row>
    <row r="18" spans="1:31" ht="20.25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"/>
    </row>
    <row r="19" spans="1:31" ht="20.2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"/>
    </row>
    <row r="20" spans="1:31" ht="20.25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/>
    </row>
    <row r="21" spans="1:31" ht="20.25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/>
    </row>
    <row r="22" spans="1:31" ht="20.25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</row>
    <row r="23" spans="1:31" ht="20.25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</row>
    <row r="24" spans="1:3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3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3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31" ht="18.75" x14ac:dyDescent="0.3">
      <c r="A27" s="159" t="s">
        <v>48</v>
      </c>
      <c r="B27" s="252" t="s">
        <v>2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</row>
    <row r="28" spans="1:31" ht="45" customHeight="1" x14ac:dyDescent="0.25">
      <c r="A28" s="138" t="s">
        <v>52</v>
      </c>
      <c r="B28" s="138" t="s">
        <v>53</v>
      </c>
      <c r="C28" s="138" t="s">
        <v>54</v>
      </c>
      <c r="D28" s="253" t="s">
        <v>55</v>
      </c>
      <c r="E28" s="254"/>
      <c r="F28" s="255"/>
      <c r="G28" s="253" t="s">
        <v>4</v>
      </c>
      <c r="H28" s="254"/>
      <c r="I28" s="254"/>
      <c r="J28" s="255"/>
      <c r="K28" s="253" t="s">
        <v>5</v>
      </c>
      <c r="L28" s="254"/>
      <c r="M28" s="254"/>
      <c r="N28" s="255"/>
      <c r="O28" s="138" t="s">
        <v>6</v>
      </c>
    </row>
    <row r="29" spans="1:31" ht="20.25" x14ac:dyDescent="0.25">
      <c r="A29" s="148" t="s">
        <v>7</v>
      </c>
      <c r="B29" s="149"/>
      <c r="C29" s="149"/>
      <c r="D29" s="149" t="s">
        <v>8</v>
      </c>
      <c r="E29" s="149" t="s">
        <v>9</v>
      </c>
      <c r="F29" s="149" t="s">
        <v>10</v>
      </c>
      <c r="G29" s="149" t="s">
        <v>129</v>
      </c>
      <c r="H29" s="149" t="s">
        <v>11</v>
      </c>
      <c r="I29" s="149" t="s">
        <v>12</v>
      </c>
      <c r="J29" s="149" t="s">
        <v>13</v>
      </c>
      <c r="K29" s="149" t="s">
        <v>14</v>
      </c>
      <c r="L29" s="149" t="s">
        <v>15</v>
      </c>
      <c r="M29" s="149" t="s">
        <v>16</v>
      </c>
      <c r="N29" s="149" t="s">
        <v>17</v>
      </c>
      <c r="O29" s="149"/>
    </row>
    <row r="30" spans="1:31" ht="14.25" customHeight="1" x14ac:dyDescent="0.25">
      <c r="A30" s="50" t="s">
        <v>51</v>
      </c>
      <c r="B30" s="147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</row>
    <row r="31" spans="1:31" ht="16.5" customHeight="1" x14ac:dyDescent="0.25">
      <c r="A31" s="170" t="s">
        <v>123</v>
      </c>
      <c r="B31" s="149">
        <v>34</v>
      </c>
      <c r="C31" s="149">
        <v>150</v>
      </c>
      <c r="D31" s="149">
        <v>4.68</v>
      </c>
      <c r="E31" s="149">
        <v>4.5999999999999996</v>
      </c>
      <c r="F31" s="149">
        <v>14.7</v>
      </c>
      <c r="G31" s="149">
        <v>0.06</v>
      </c>
      <c r="H31" s="149">
        <v>0</v>
      </c>
      <c r="I31" s="149">
        <v>27.54</v>
      </c>
      <c r="J31" s="149">
        <v>0</v>
      </c>
      <c r="K31" s="149">
        <v>144.13</v>
      </c>
      <c r="L31" s="149">
        <v>117.04</v>
      </c>
      <c r="M31" s="149">
        <v>17.64</v>
      </c>
      <c r="N31" s="149">
        <v>2.2200000000000002</v>
      </c>
      <c r="O31" s="149">
        <v>118.98</v>
      </c>
    </row>
    <row r="32" spans="1:31" ht="15.75" customHeight="1" x14ac:dyDescent="0.25">
      <c r="A32" s="158" t="s">
        <v>18</v>
      </c>
      <c r="B32" s="149">
        <v>44</v>
      </c>
      <c r="C32" s="149">
        <v>200</v>
      </c>
      <c r="D32" s="149">
        <v>1.4</v>
      </c>
      <c r="E32" s="149">
        <v>2</v>
      </c>
      <c r="F32" s="149">
        <v>22.4</v>
      </c>
      <c r="G32" s="149">
        <v>0.02</v>
      </c>
      <c r="H32" s="149"/>
      <c r="I32" s="149">
        <v>80</v>
      </c>
      <c r="J32" s="149">
        <v>0</v>
      </c>
      <c r="K32" s="149">
        <v>34</v>
      </c>
      <c r="L32" s="149">
        <v>45</v>
      </c>
      <c r="M32" s="149">
        <v>7</v>
      </c>
      <c r="N32" s="149">
        <v>0</v>
      </c>
      <c r="O32" s="149">
        <v>116</v>
      </c>
      <c r="Q32" s="81"/>
      <c r="R32" s="7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pans="1:31" ht="15.75" customHeight="1" x14ac:dyDescent="0.25">
      <c r="A33" s="148" t="s">
        <v>40</v>
      </c>
      <c r="B33" s="149">
        <v>2</v>
      </c>
      <c r="C33" s="149">
        <v>10</v>
      </c>
      <c r="D33" s="149">
        <v>2.3199999999999998</v>
      </c>
      <c r="E33" s="149">
        <v>2.95</v>
      </c>
      <c r="F33" s="149">
        <v>0</v>
      </c>
      <c r="G33" s="149">
        <v>0</v>
      </c>
      <c r="H33" s="149">
        <v>7.0000000000000007E-2</v>
      </c>
      <c r="I33" s="149">
        <v>26</v>
      </c>
      <c r="J33" s="149">
        <v>0</v>
      </c>
      <c r="K33" s="149">
        <v>88</v>
      </c>
      <c r="L33" s="149">
        <v>50</v>
      </c>
      <c r="M33" s="149">
        <v>3.5</v>
      </c>
      <c r="N33" s="149">
        <v>0.2</v>
      </c>
      <c r="O33" s="149">
        <v>36.4</v>
      </c>
    </row>
    <row r="34" spans="1:31" ht="18.75" x14ac:dyDescent="0.25">
      <c r="A34" s="148" t="s">
        <v>97</v>
      </c>
      <c r="B34" s="149"/>
      <c r="C34" s="149">
        <v>60</v>
      </c>
      <c r="D34" s="149">
        <v>3.71</v>
      </c>
      <c r="E34" s="149">
        <v>1.93</v>
      </c>
      <c r="F34" s="149">
        <v>33.19</v>
      </c>
      <c r="G34" s="149">
        <v>7.0000000000000007E-2</v>
      </c>
      <c r="H34" s="149">
        <v>0</v>
      </c>
      <c r="I34" s="149">
        <v>10.5</v>
      </c>
      <c r="J34" s="149">
        <v>0</v>
      </c>
      <c r="K34" s="149">
        <v>11.7</v>
      </c>
      <c r="L34" s="149">
        <v>36.840000000000003</v>
      </c>
      <c r="M34" s="149">
        <v>14.46</v>
      </c>
      <c r="N34" s="149">
        <v>0</v>
      </c>
      <c r="O34" s="149">
        <v>165</v>
      </c>
    </row>
    <row r="35" spans="1:31" ht="18.75" x14ac:dyDescent="0.25">
      <c r="A35" s="148" t="s">
        <v>134</v>
      </c>
      <c r="B35" s="149"/>
      <c r="C35" s="149">
        <v>100</v>
      </c>
      <c r="D35" s="149">
        <v>2.5</v>
      </c>
      <c r="E35" s="149">
        <v>1.2</v>
      </c>
      <c r="F35" s="149">
        <v>16</v>
      </c>
      <c r="G35" s="149">
        <v>0.18</v>
      </c>
      <c r="H35" s="149">
        <v>0</v>
      </c>
      <c r="I35" s="149">
        <v>0.02</v>
      </c>
      <c r="J35" s="149">
        <v>0</v>
      </c>
      <c r="K35" s="149">
        <v>12.98</v>
      </c>
      <c r="L35" s="149">
        <v>20.85</v>
      </c>
      <c r="M35" s="149">
        <v>1.26</v>
      </c>
      <c r="N35" s="149">
        <v>3.95</v>
      </c>
      <c r="O35" s="149">
        <v>85</v>
      </c>
    </row>
    <row r="36" spans="1:31" ht="19.5" customHeight="1" x14ac:dyDescent="0.25">
      <c r="A36" s="148" t="s">
        <v>99</v>
      </c>
      <c r="B36" s="149"/>
      <c r="C36" s="138">
        <v>520</v>
      </c>
      <c r="D36" s="138">
        <f t="shared" ref="D36:O36" si="0">SUM(D31:D35)</f>
        <v>14.61</v>
      </c>
      <c r="E36" s="138">
        <f t="shared" si="0"/>
        <v>12.68</v>
      </c>
      <c r="F36" s="138">
        <f t="shared" si="0"/>
        <v>86.289999999999992</v>
      </c>
      <c r="G36" s="138">
        <f t="shared" si="0"/>
        <v>0.33</v>
      </c>
      <c r="H36" s="138">
        <f t="shared" si="0"/>
        <v>7.0000000000000007E-2</v>
      </c>
      <c r="I36" s="138">
        <f t="shared" si="0"/>
        <v>144.06</v>
      </c>
      <c r="J36" s="138">
        <f t="shared" si="0"/>
        <v>0</v>
      </c>
      <c r="K36" s="138">
        <f t="shared" si="0"/>
        <v>290.81</v>
      </c>
      <c r="L36" s="138">
        <f t="shared" si="0"/>
        <v>269.73</v>
      </c>
      <c r="M36" s="138">
        <f t="shared" si="0"/>
        <v>43.86</v>
      </c>
      <c r="N36" s="138">
        <f t="shared" si="0"/>
        <v>6.370000000000001</v>
      </c>
      <c r="O36" s="138">
        <f t="shared" si="0"/>
        <v>521.38</v>
      </c>
    </row>
    <row r="37" spans="1:31" x14ac:dyDescent="0.25">
      <c r="A37" s="50" t="s">
        <v>19</v>
      </c>
      <c r="B37" s="51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31" ht="17.25" customHeight="1" x14ac:dyDescent="0.25">
      <c r="A38" s="25" t="s">
        <v>63</v>
      </c>
      <c r="B38" s="26">
        <v>50</v>
      </c>
      <c r="C38" s="26">
        <v>60</v>
      </c>
      <c r="D38" s="26">
        <v>0.84</v>
      </c>
      <c r="E38" s="26">
        <v>1.56</v>
      </c>
      <c r="F38" s="26">
        <v>6.42</v>
      </c>
      <c r="G38" s="26">
        <v>1.1399999999999999</v>
      </c>
      <c r="H38" s="26">
        <v>5.76</v>
      </c>
      <c r="I38" s="26">
        <v>20.100000000000001</v>
      </c>
      <c r="J38" s="26">
        <v>4.9800000000000004</v>
      </c>
      <c r="K38" s="26">
        <v>2.04</v>
      </c>
      <c r="L38" s="26">
        <v>1.56</v>
      </c>
      <c r="M38" s="26">
        <v>3.36</v>
      </c>
      <c r="N38" s="26">
        <v>3.84</v>
      </c>
      <c r="O38" s="26">
        <v>43.32</v>
      </c>
    </row>
    <row r="39" spans="1:31" x14ac:dyDescent="0.25">
      <c r="A39" s="25" t="s">
        <v>20</v>
      </c>
      <c r="B39" s="26">
        <v>11</v>
      </c>
      <c r="C39" s="26">
        <v>200</v>
      </c>
      <c r="D39" s="26">
        <v>4.3899999999999997</v>
      </c>
      <c r="E39" s="26">
        <v>4.22</v>
      </c>
      <c r="F39" s="26">
        <v>13.06</v>
      </c>
      <c r="G39" s="26">
        <v>1.7999999999999999E-2</v>
      </c>
      <c r="H39" s="26">
        <v>0.46500000000000002</v>
      </c>
      <c r="I39" s="26">
        <v>13.5</v>
      </c>
      <c r="J39" s="26">
        <v>0</v>
      </c>
      <c r="K39" s="26">
        <v>30.46</v>
      </c>
      <c r="L39" s="26">
        <v>69.739999999999995</v>
      </c>
      <c r="M39" s="26">
        <v>28.24</v>
      </c>
      <c r="N39" s="26">
        <v>1.62</v>
      </c>
      <c r="O39" s="26">
        <v>107.8</v>
      </c>
    </row>
    <row r="40" spans="1:31" ht="16.5" customHeight="1" x14ac:dyDescent="0.25">
      <c r="A40" s="25" t="s">
        <v>59</v>
      </c>
      <c r="B40" s="26">
        <v>22</v>
      </c>
      <c r="C40" s="27" t="s">
        <v>103</v>
      </c>
      <c r="D40" s="27">
        <v>15.5</v>
      </c>
      <c r="E40" s="27">
        <v>28.6</v>
      </c>
      <c r="F40" s="27">
        <v>7.6</v>
      </c>
      <c r="G40" s="27">
        <v>1.7000000000000001E-2</v>
      </c>
      <c r="H40" s="27">
        <v>0.128</v>
      </c>
      <c r="I40" s="27">
        <v>20.5</v>
      </c>
      <c r="J40" s="27">
        <v>0</v>
      </c>
      <c r="K40" s="27">
        <v>24.36</v>
      </c>
      <c r="L40" s="27">
        <v>311.8</v>
      </c>
      <c r="M40" s="27">
        <v>41.06</v>
      </c>
      <c r="N40" s="27">
        <v>2.3199999999999998</v>
      </c>
      <c r="O40" s="26">
        <v>269.12</v>
      </c>
    </row>
    <row r="41" spans="1:31" ht="16.5" customHeight="1" x14ac:dyDescent="0.25">
      <c r="A41" s="25" t="s">
        <v>98</v>
      </c>
      <c r="B41" s="26">
        <v>28</v>
      </c>
      <c r="C41" s="27">
        <v>180</v>
      </c>
      <c r="D41" s="27">
        <v>6.58</v>
      </c>
      <c r="E41" s="27">
        <v>5.0599999999999996</v>
      </c>
      <c r="F41" s="27">
        <v>31.64</v>
      </c>
      <c r="G41" s="27">
        <v>7.0000000000000007E-2</v>
      </c>
      <c r="H41" s="27">
        <v>0</v>
      </c>
      <c r="I41" s="27">
        <v>1.5</v>
      </c>
      <c r="J41" s="27">
        <v>0</v>
      </c>
      <c r="K41" s="27">
        <v>5.81</v>
      </c>
      <c r="L41" s="27">
        <v>44.6</v>
      </c>
      <c r="M41" s="27">
        <v>7.0000000000000007E-2</v>
      </c>
      <c r="N41" s="27">
        <v>0.13300000000000001</v>
      </c>
      <c r="O41" s="27">
        <v>198.58</v>
      </c>
    </row>
    <row r="42" spans="1:31" x14ac:dyDescent="0.25">
      <c r="A42" s="82" t="s">
        <v>64</v>
      </c>
      <c r="B42" s="89">
        <v>51</v>
      </c>
      <c r="C42" s="89">
        <v>200</v>
      </c>
      <c r="D42" s="89">
        <v>0.4</v>
      </c>
      <c r="E42" s="89">
        <v>0.2</v>
      </c>
      <c r="F42" s="89">
        <v>21.2</v>
      </c>
      <c r="G42" s="89">
        <v>0.4</v>
      </c>
      <c r="H42" s="89">
        <v>6.2</v>
      </c>
      <c r="I42" s="89">
        <v>0.2</v>
      </c>
      <c r="J42" s="89">
        <v>0.4</v>
      </c>
      <c r="K42" s="89">
        <v>1.4</v>
      </c>
      <c r="L42" s="89">
        <v>1.2</v>
      </c>
      <c r="M42" s="89">
        <v>2.4</v>
      </c>
      <c r="N42" s="89">
        <v>0</v>
      </c>
      <c r="O42" s="89">
        <v>82.2</v>
      </c>
      <c r="Q42" s="11"/>
      <c r="R42" s="11"/>
      <c r="S42" s="11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5"/>
    </row>
    <row r="43" spans="1:31" x14ac:dyDescent="0.25">
      <c r="A43" s="25" t="s">
        <v>33</v>
      </c>
      <c r="B43" s="52"/>
      <c r="C43" s="53">
        <v>40</v>
      </c>
      <c r="D43" s="26">
        <v>2.2799999999999998</v>
      </c>
      <c r="E43" s="26">
        <v>0.27</v>
      </c>
      <c r="F43" s="26">
        <v>1.49</v>
      </c>
      <c r="G43" s="26">
        <v>0.09</v>
      </c>
      <c r="H43" s="26">
        <v>0</v>
      </c>
      <c r="I43" s="26">
        <v>0</v>
      </c>
      <c r="J43" s="26">
        <v>0</v>
      </c>
      <c r="K43" s="26">
        <v>7</v>
      </c>
      <c r="L43" s="26" t="s">
        <v>38</v>
      </c>
      <c r="M43" s="26">
        <v>5</v>
      </c>
      <c r="N43" s="26">
        <v>0</v>
      </c>
      <c r="O43" s="26">
        <v>67.8</v>
      </c>
      <c r="Q43" s="11"/>
      <c r="R43" s="11"/>
      <c r="S43" s="11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5"/>
    </row>
    <row r="44" spans="1:31" x14ac:dyDescent="0.25">
      <c r="A44" s="25" t="s">
        <v>36</v>
      </c>
      <c r="B44" s="52"/>
      <c r="C44" s="53">
        <v>40</v>
      </c>
      <c r="D44" s="78">
        <v>2.83</v>
      </c>
      <c r="E44" s="78">
        <v>1.1000000000000001</v>
      </c>
      <c r="F44" s="78">
        <v>1.41</v>
      </c>
      <c r="G44" s="78">
        <v>0.09</v>
      </c>
      <c r="H44" s="78">
        <v>0.13</v>
      </c>
      <c r="I44" s="78">
        <v>0</v>
      </c>
      <c r="J44" s="78">
        <v>0.73</v>
      </c>
      <c r="K44" s="78">
        <v>2.4300000000000002</v>
      </c>
      <c r="L44" s="78">
        <v>6.3</v>
      </c>
      <c r="M44" s="78">
        <v>3.3</v>
      </c>
      <c r="N44" s="78">
        <v>0.43</v>
      </c>
      <c r="O44" s="78">
        <v>86.3</v>
      </c>
      <c r="Q44" s="11"/>
      <c r="R44" s="11"/>
      <c r="S44" s="11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5"/>
    </row>
    <row r="45" spans="1:31" x14ac:dyDescent="0.25">
      <c r="A45" s="25" t="s">
        <v>100</v>
      </c>
      <c r="B45" s="52"/>
      <c r="C45" s="60">
        <v>850</v>
      </c>
      <c r="D45" s="60">
        <f t="shared" ref="D45:O45" si="1">SUM(D38:D44)</f>
        <v>32.82</v>
      </c>
      <c r="E45" s="60">
        <f t="shared" si="1"/>
        <v>41.010000000000012</v>
      </c>
      <c r="F45" s="60">
        <f t="shared" si="1"/>
        <v>82.82</v>
      </c>
      <c r="G45" s="60">
        <f t="shared" si="1"/>
        <v>1.8250000000000002</v>
      </c>
      <c r="H45" s="60">
        <f t="shared" si="1"/>
        <v>12.683000000000002</v>
      </c>
      <c r="I45" s="60">
        <f t="shared" si="1"/>
        <v>55.800000000000004</v>
      </c>
      <c r="J45" s="60">
        <f t="shared" si="1"/>
        <v>6.1100000000000012</v>
      </c>
      <c r="K45" s="60">
        <f t="shared" si="1"/>
        <v>73.500000000000014</v>
      </c>
      <c r="L45" s="60">
        <f t="shared" si="1"/>
        <v>435.20000000000005</v>
      </c>
      <c r="M45" s="60">
        <f t="shared" si="1"/>
        <v>83.429999999999993</v>
      </c>
      <c r="N45" s="60">
        <f t="shared" si="1"/>
        <v>8.343</v>
      </c>
      <c r="O45" s="60">
        <f t="shared" si="1"/>
        <v>855.12</v>
      </c>
      <c r="Q45" s="11"/>
      <c r="R45" s="11"/>
      <c r="S45" s="11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18"/>
    </row>
    <row r="46" spans="1:31" x14ac:dyDescent="0.25">
      <c r="A46" s="54" t="s">
        <v>21</v>
      </c>
      <c r="B46" s="115"/>
      <c r="C46" s="49">
        <v>1470</v>
      </c>
      <c r="D46" s="49">
        <f>D45+D36</f>
        <v>47.43</v>
      </c>
      <c r="E46" s="124">
        <f t="shared" ref="E46:O46" si="2">E45+E36</f>
        <v>53.690000000000012</v>
      </c>
      <c r="F46" s="124">
        <f t="shared" si="2"/>
        <v>169.10999999999999</v>
      </c>
      <c r="G46" s="124">
        <f t="shared" si="2"/>
        <v>2.1550000000000002</v>
      </c>
      <c r="H46" s="124">
        <f t="shared" si="2"/>
        <v>12.753000000000002</v>
      </c>
      <c r="I46" s="124">
        <f t="shared" si="2"/>
        <v>199.86</v>
      </c>
      <c r="J46" s="124">
        <f t="shared" si="2"/>
        <v>6.1100000000000012</v>
      </c>
      <c r="K46" s="124">
        <f t="shared" si="2"/>
        <v>364.31</v>
      </c>
      <c r="L46" s="124">
        <f t="shared" si="2"/>
        <v>704.93000000000006</v>
      </c>
      <c r="M46" s="124">
        <f t="shared" si="2"/>
        <v>127.28999999999999</v>
      </c>
      <c r="N46" s="124">
        <f t="shared" si="2"/>
        <v>14.713000000000001</v>
      </c>
      <c r="O46" s="124">
        <f t="shared" si="2"/>
        <v>1376.5</v>
      </c>
      <c r="Q46" s="11"/>
      <c r="R46" s="11"/>
      <c r="S46" s="11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5"/>
    </row>
    <row r="47" spans="1:31" ht="19.5" thickBot="1" x14ac:dyDescent="0.35">
      <c r="A47" s="251" t="s">
        <v>22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Q47" s="11"/>
      <c r="R47" s="11"/>
      <c r="S47" s="11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5"/>
    </row>
    <row r="48" spans="1:31" ht="50.25" customHeight="1" thickBot="1" x14ac:dyDescent="0.3">
      <c r="A48" s="141" t="s">
        <v>52</v>
      </c>
      <c r="B48" s="156" t="s">
        <v>53</v>
      </c>
      <c r="C48" s="156" t="s">
        <v>54</v>
      </c>
      <c r="D48" s="244" t="s">
        <v>55</v>
      </c>
      <c r="E48" s="245"/>
      <c r="F48" s="246"/>
      <c r="G48" s="244" t="s">
        <v>4</v>
      </c>
      <c r="H48" s="245"/>
      <c r="I48" s="245"/>
      <c r="J48" s="246"/>
      <c r="K48" s="244" t="s">
        <v>5</v>
      </c>
      <c r="L48" s="245"/>
      <c r="M48" s="245"/>
      <c r="N48" s="246"/>
      <c r="O48" s="144" t="s">
        <v>6</v>
      </c>
    </row>
    <row r="49" spans="1:15" ht="27" customHeight="1" x14ac:dyDescent="0.25">
      <c r="A49" s="145" t="s">
        <v>7</v>
      </c>
      <c r="B49" s="146"/>
      <c r="C49" s="146"/>
      <c r="D49" s="146" t="s">
        <v>8</v>
      </c>
      <c r="E49" s="146" t="s">
        <v>9</v>
      </c>
      <c r="F49" s="146" t="s">
        <v>10</v>
      </c>
      <c r="G49" s="146" t="s">
        <v>129</v>
      </c>
      <c r="H49" s="146" t="s">
        <v>11</v>
      </c>
      <c r="I49" s="146" t="s">
        <v>12</v>
      </c>
      <c r="J49" s="146" t="s">
        <v>13</v>
      </c>
      <c r="K49" s="146" t="s">
        <v>14</v>
      </c>
      <c r="L49" s="146" t="s">
        <v>15</v>
      </c>
      <c r="M49" s="146" t="s">
        <v>16</v>
      </c>
      <c r="N49" s="146" t="s">
        <v>17</v>
      </c>
      <c r="O49" s="146"/>
    </row>
    <row r="50" spans="1:15" ht="15.75" customHeight="1" x14ac:dyDescent="0.25">
      <c r="A50" s="139" t="s">
        <v>51</v>
      </c>
      <c r="B50" s="147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</row>
    <row r="51" spans="1:15" ht="15.75" customHeight="1" x14ac:dyDescent="0.25">
      <c r="A51" s="148" t="s">
        <v>124</v>
      </c>
      <c r="B51" s="147">
        <v>3</v>
      </c>
      <c r="C51" s="149">
        <v>50</v>
      </c>
      <c r="D51" s="149">
        <v>0.35</v>
      </c>
      <c r="E51" s="149">
        <v>0.05</v>
      </c>
      <c r="F51" s="149">
        <v>1.85</v>
      </c>
      <c r="G51" s="149">
        <v>0.03</v>
      </c>
      <c r="H51" s="149">
        <v>9.5</v>
      </c>
      <c r="I51" s="149">
        <v>0</v>
      </c>
      <c r="J51" s="149">
        <v>0</v>
      </c>
      <c r="K51" s="149">
        <v>21.85</v>
      </c>
      <c r="L51" s="149">
        <v>40.020000000000003</v>
      </c>
      <c r="M51" s="149">
        <v>13.3</v>
      </c>
      <c r="N51" s="149">
        <v>0.56999999999999995</v>
      </c>
      <c r="O51" s="149">
        <v>6.85</v>
      </c>
    </row>
    <row r="52" spans="1:15" ht="37.5" x14ac:dyDescent="0.3">
      <c r="A52" s="148" t="s">
        <v>113</v>
      </c>
      <c r="B52" s="149">
        <v>16</v>
      </c>
      <c r="C52" s="153" t="s">
        <v>127</v>
      </c>
      <c r="D52" s="153">
        <v>13.57</v>
      </c>
      <c r="E52" s="153">
        <v>15.43</v>
      </c>
      <c r="F52" s="153">
        <v>17.28</v>
      </c>
      <c r="G52" s="153">
        <v>0.14000000000000001</v>
      </c>
      <c r="H52" s="153">
        <v>20.54</v>
      </c>
      <c r="I52" s="153">
        <v>23</v>
      </c>
      <c r="J52" s="153">
        <v>0</v>
      </c>
      <c r="K52" s="153">
        <v>52.58</v>
      </c>
      <c r="L52" s="153">
        <v>165.98</v>
      </c>
      <c r="M52" s="153">
        <v>43.49</v>
      </c>
      <c r="N52" s="153">
        <v>0.92</v>
      </c>
      <c r="O52" s="149">
        <v>262.10000000000002</v>
      </c>
    </row>
    <row r="53" spans="1:15" ht="18.75" x14ac:dyDescent="0.3">
      <c r="A53" s="161" t="s">
        <v>24</v>
      </c>
      <c r="B53" s="149">
        <v>35</v>
      </c>
      <c r="C53" s="149">
        <v>180</v>
      </c>
      <c r="D53" s="149">
        <v>8.9499999999999993</v>
      </c>
      <c r="E53" s="149">
        <v>6.73</v>
      </c>
      <c r="F53" s="149">
        <v>27.25</v>
      </c>
      <c r="G53" s="149">
        <v>0.22</v>
      </c>
      <c r="H53" s="149">
        <v>0</v>
      </c>
      <c r="I53" s="149">
        <v>0.04</v>
      </c>
      <c r="J53" s="149">
        <v>0</v>
      </c>
      <c r="K53" s="149">
        <v>15.57</v>
      </c>
      <c r="L53" s="149">
        <v>25.2</v>
      </c>
      <c r="M53" s="149">
        <v>1.26</v>
      </c>
      <c r="N53" s="149">
        <v>4.7300000000000004</v>
      </c>
      <c r="O53" s="149">
        <v>222.21</v>
      </c>
    </row>
    <row r="54" spans="1:15" ht="17.25" customHeight="1" x14ac:dyDescent="0.25">
      <c r="A54" s="148" t="s">
        <v>142</v>
      </c>
      <c r="B54" s="149">
        <v>67</v>
      </c>
      <c r="C54" s="149">
        <v>200</v>
      </c>
      <c r="D54" s="149">
        <v>0.6</v>
      </c>
      <c r="E54" s="149">
        <v>0.2</v>
      </c>
      <c r="F54" s="149">
        <v>8.8000000000000007</v>
      </c>
      <c r="G54" s="149">
        <v>0.8</v>
      </c>
      <c r="H54" s="149">
        <v>86.2</v>
      </c>
      <c r="I54" s="149">
        <v>133.4</v>
      </c>
      <c r="J54" s="149">
        <v>0</v>
      </c>
      <c r="K54" s="149">
        <v>1.4</v>
      </c>
      <c r="L54" s="149">
        <v>1.4</v>
      </c>
      <c r="M54" s="149">
        <v>0.8</v>
      </c>
      <c r="N54" s="149">
        <v>26.6</v>
      </c>
      <c r="O54" s="149">
        <v>37.6</v>
      </c>
    </row>
    <row r="55" spans="1:15" ht="14.25" customHeight="1" x14ac:dyDescent="0.3">
      <c r="A55" s="148" t="s">
        <v>33</v>
      </c>
      <c r="B55" s="150"/>
      <c r="C55" s="151">
        <v>30</v>
      </c>
      <c r="D55" s="149">
        <v>2.2799999999999998</v>
      </c>
      <c r="E55" s="149">
        <v>0.27</v>
      </c>
      <c r="F55" s="149">
        <v>14.91</v>
      </c>
      <c r="G55" s="149">
        <v>0</v>
      </c>
      <c r="H55" s="149">
        <v>0</v>
      </c>
      <c r="I55" s="149">
        <v>0</v>
      </c>
      <c r="J55" s="149">
        <v>0</v>
      </c>
      <c r="K55" s="149">
        <v>7</v>
      </c>
      <c r="L55" s="149">
        <v>0</v>
      </c>
      <c r="M55" s="149">
        <v>5</v>
      </c>
      <c r="N55" s="149">
        <v>0</v>
      </c>
      <c r="O55" s="149">
        <v>67.8</v>
      </c>
    </row>
    <row r="56" spans="1:15" ht="20.25" hidden="1" customHeight="1" x14ac:dyDescent="0.25">
      <c r="A56" s="139" t="s">
        <v>19</v>
      </c>
      <c r="B56" s="147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</row>
    <row r="57" spans="1:15" ht="20.25" customHeight="1" x14ac:dyDescent="0.25">
      <c r="A57" s="139" t="s">
        <v>101</v>
      </c>
      <c r="B57" s="147"/>
      <c r="C57" s="138">
        <v>570</v>
      </c>
      <c r="D57" s="138">
        <f t="shared" ref="D57:I57" si="3">SUM(D51:D55)</f>
        <v>25.75</v>
      </c>
      <c r="E57" s="138">
        <f t="shared" si="3"/>
        <v>22.68</v>
      </c>
      <c r="F57" s="138">
        <f t="shared" si="3"/>
        <v>70.09</v>
      </c>
      <c r="G57" s="138">
        <f t="shared" si="3"/>
        <v>1.19</v>
      </c>
      <c r="H57" s="138">
        <f t="shared" si="3"/>
        <v>116.24000000000001</v>
      </c>
      <c r="I57" s="138">
        <f t="shared" si="3"/>
        <v>156.44</v>
      </c>
      <c r="J57" s="138">
        <v>0</v>
      </c>
      <c r="K57" s="138">
        <f>SUM(K51:K55)</f>
        <v>98.4</v>
      </c>
      <c r="L57" s="138">
        <f>SUM(L51:L55)</f>
        <v>232.6</v>
      </c>
      <c r="M57" s="138">
        <f>SUM(M51:M55)</f>
        <v>63.85</v>
      </c>
      <c r="N57" s="138">
        <f>SUM(N51:N55)</f>
        <v>32.82</v>
      </c>
      <c r="O57" s="138">
        <f>SUM(O51:O55)</f>
        <v>596.56000000000006</v>
      </c>
    </row>
    <row r="58" spans="1:15" x14ac:dyDescent="0.25">
      <c r="A58" s="50" t="s">
        <v>19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</row>
    <row r="59" spans="1:15" ht="16.5" customHeight="1" x14ac:dyDescent="0.25">
      <c r="A59" s="25" t="s">
        <v>120</v>
      </c>
      <c r="B59" s="88">
        <v>4</v>
      </c>
      <c r="C59" s="88">
        <v>60</v>
      </c>
      <c r="D59" s="88">
        <v>0.9</v>
      </c>
      <c r="E59" s="88">
        <v>5</v>
      </c>
      <c r="F59" s="88">
        <v>2.6</v>
      </c>
      <c r="G59" s="88">
        <v>0.13</v>
      </c>
      <c r="H59" s="88">
        <v>6.1</v>
      </c>
      <c r="I59" s="88">
        <v>45</v>
      </c>
      <c r="J59" s="88">
        <v>0</v>
      </c>
      <c r="K59" s="88">
        <v>15</v>
      </c>
      <c r="L59" s="88">
        <v>50</v>
      </c>
      <c r="M59" s="88">
        <v>3.3</v>
      </c>
      <c r="N59" s="88">
        <v>0.11</v>
      </c>
      <c r="O59" s="88">
        <v>61</v>
      </c>
    </row>
    <row r="60" spans="1:15" ht="19.5" customHeight="1" x14ac:dyDescent="0.25">
      <c r="A60" s="25" t="s">
        <v>91</v>
      </c>
      <c r="B60" s="88">
        <v>7</v>
      </c>
      <c r="C60" s="88">
        <v>200</v>
      </c>
      <c r="D60" s="88">
        <v>6.89</v>
      </c>
      <c r="E60" s="88">
        <v>6.72</v>
      </c>
      <c r="F60" s="88">
        <v>11.47</v>
      </c>
      <c r="G60" s="88">
        <v>0.08</v>
      </c>
      <c r="H60" s="88">
        <v>7.29</v>
      </c>
      <c r="I60" s="88">
        <v>12</v>
      </c>
      <c r="J60" s="88">
        <v>0</v>
      </c>
      <c r="K60" s="88">
        <v>36.24</v>
      </c>
      <c r="L60" s="88">
        <v>141.22</v>
      </c>
      <c r="M60" s="88">
        <v>37.880000000000003</v>
      </c>
      <c r="N60" s="88">
        <v>1.01</v>
      </c>
      <c r="O60" s="88">
        <v>133.80000000000001</v>
      </c>
    </row>
    <row r="61" spans="1:15" ht="45" x14ac:dyDescent="0.25">
      <c r="A61" s="25" t="s">
        <v>72</v>
      </c>
      <c r="B61" s="88">
        <v>62</v>
      </c>
      <c r="C61" s="27">
        <v>200</v>
      </c>
      <c r="D61" s="27">
        <v>1.24</v>
      </c>
      <c r="E61" s="27">
        <v>3.4</v>
      </c>
      <c r="F61" s="27">
        <v>23.6</v>
      </c>
      <c r="G61" s="27">
        <v>0.14199999999999999</v>
      </c>
      <c r="H61" s="27">
        <v>3.18</v>
      </c>
      <c r="I61" s="27">
        <v>15.8</v>
      </c>
      <c r="J61" s="27">
        <v>21.4</v>
      </c>
      <c r="K61" s="27">
        <v>101</v>
      </c>
      <c r="L61" s="27">
        <v>126.6</v>
      </c>
      <c r="M61" s="27">
        <v>11.6</v>
      </c>
      <c r="N61" s="27">
        <v>0.8</v>
      </c>
      <c r="O61" s="88">
        <v>230.6</v>
      </c>
    </row>
    <row r="62" spans="1:15" x14ac:dyDescent="0.25">
      <c r="A62" s="25" t="s">
        <v>37</v>
      </c>
      <c r="B62" s="88">
        <v>33</v>
      </c>
      <c r="C62" s="88">
        <v>200</v>
      </c>
      <c r="D62" s="88">
        <v>0.2</v>
      </c>
      <c r="E62" s="88">
        <v>0</v>
      </c>
      <c r="F62" s="88">
        <v>14</v>
      </c>
      <c r="G62" s="88">
        <v>0</v>
      </c>
      <c r="H62" s="88">
        <v>0</v>
      </c>
      <c r="I62" s="88">
        <v>0</v>
      </c>
      <c r="J62" s="88">
        <v>0</v>
      </c>
      <c r="K62" s="88">
        <v>6</v>
      </c>
      <c r="L62" s="88">
        <v>0</v>
      </c>
      <c r="M62" s="88">
        <v>0</v>
      </c>
      <c r="N62" s="88">
        <v>0</v>
      </c>
      <c r="O62" s="88">
        <v>28</v>
      </c>
    </row>
    <row r="63" spans="1:15" x14ac:dyDescent="0.25">
      <c r="A63" s="25" t="s">
        <v>33</v>
      </c>
      <c r="B63" s="52"/>
      <c r="C63" s="53">
        <v>30</v>
      </c>
      <c r="D63" s="88">
        <v>2.2799999999999998</v>
      </c>
      <c r="E63" s="88">
        <v>0.27</v>
      </c>
      <c r="F63" s="88">
        <v>1.49</v>
      </c>
      <c r="G63" s="88">
        <v>0.09</v>
      </c>
      <c r="H63" s="88">
        <v>0</v>
      </c>
      <c r="I63" s="88">
        <v>0</v>
      </c>
      <c r="J63" s="88">
        <v>0</v>
      </c>
      <c r="K63" s="88">
        <v>7</v>
      </c>
      <c r="L63" s="88" t="s">
        <v>38</v>
      </c>
      <c r="M63" s="88">
        <v>5</v>
      </c>
      <c r="N63" s="88">
        <v>0</v>
      </c>
      <c r="O63" s="88">
        <v>67.8</v>
      </c>
    </row>
    <row r="64" spans="1:15" x14ac:dyDescent="0.25">
      <c r="A64" s="25" t="s">
        <v>36</v>
      </c>
      <c r="B64" s="52"/>
      <c r="C64" s="53">
        <v>40</v>
      </c>
      <c r="D64" s="88">
        <v>2.83</v>
      </c>
      <c r="E64" s="88">
        <v>1.1000000000000001</v>
      </c>
      <c r="F64" s="88">
        <v>1.41</v>
      </c>
      <c r="G64" s="88">
        <v>0.09</v>
      </c>
      <c r="H64" s="88">
        <v>0.13</v>
      </c>
      <c r="I64" s="88">
        <v>0</v>
      </c>
      <c r="J64" s="88">
        <v>0.73</v>
      </c>
      <c r="K64" s="88">
        <v>2.4300000000000002</v>
      </c>
      <c r="L64" s="88">
        <v>6.3</v>
      </c>
      <c r="M64" s="88">
        <v>3.3</v>
      </c>
      <c r="N64" s="88">
        <v>0.43</v>
      </c>
      <c r="O64" s="88">
        <v>86.3</v>
      </c>
    </row>
    <row r="65" spans="1:15" x14ac:dyDescent="0.25">
      <c r="A65" s="25"/>
      <c r="B65" s="52"/>
      <c r="C65" s="60">
        <f>SUM(C59:C64)</f>
        <v>730</v>
      </c>
      <c r="D65" s="60">
        <f t="shared" ref="D65:O65" si="4">SUM(D59:D64)</f>
        <v>14.339999999999998</v>
      </c>
      <c r="E65" s="60">
        <f t="shared" si="4"/>
        <v>16.489999999999998</v>
      </c>
      <c r="F65" s="60">
        <f t="shared" si="4"/>
        <v>54.57</v>
      </c>
      <c r="G65" s="60">
        <f t="shared" si="4"/>
        <v>0.53199999999999992</v>
      </c>
      <c r="H65" s="60">
        <f t="shared" si="4"/>
        <v>16.7</v>
      </c>
      <c r="I65" s="60">
        <f t="shared" si="4"/>
        <v>72.8</v>
      </c>
      <c r="J65" s="60">
        <f t="shared" si="4"/>
        <v>22.13</v>
      </c>
      <c r="K65" s="60">
        <f t="shared" si="4"/>
        <v>167.67000000000002</v>
      </c>
      <c r="L65" s="60">
        <f t="shared" si="4"/>
        <v>324.12</v>
      </c>
      <c r="M65" s="60">
        <f t="shared" si="4"/>
        <v>61.08</v>
      </c>
      <c r="N65" s="60">
        <f t="shared" si="4"/>
        <v>2.35</v>
      </c>
      <c r="O65" s="60">
        <f t="shared" si="4"/>
        <v>607.49999999999989</v>
      </c>
    </row>
    <row r="66" spans="1:15" x14ac:dyDescent="0.25">
      <c r="A66" s="54" t="s">
        <v>21</v>
      </c>
      <c r="B66" s="115"/>
      <c r="C66" s="87">
        <f>C65+C57</f>
        <v>1300</v>
      </c>
      <c r="D66" s="87">
        <f>D65+D57</f>
        <v>40.089999999999996</v>
      </c>
      <c r="E66" s="87">
        <f>E65+E57</f>
        <v>39.17</v>
      </c>
      <c r="F66" s="87">
        <f>F65+F57</f>
        <v>124.66</v>
      </c>
      <c r="G66" s="87">
        <f>F65+F57</f>
        <v>124.66</v>
      </c>
      <c r="H66" s="87">
        <f>H65+H57</f>
        <v>132.94</v>
      </c>
      <c r="I66" s="87">
        <f>I65+I57</f>
        <v>229.24</v>
      </c>
      <c r="J66" s="87">
        <f t="shared" ref="J66" si="5">SUM(J52:J64)</f>
        <v>22.13</v>
      </c>
      <c r="K66" s="87">
        <f>K65+K57</f>
        <v>266.07000000000005</v>
      </c>
      <c r="L66" s="87">
        <f>L65+L57</f>
        <v>556.72</v>
      </c>
      <c r="M66" s="87">
        <f>M65+M57</f>
        <v>124.93</v>
      </c>
      <c r="N66" s="87">
        <f>N65+N57</f>
        <v>35.17</v>
      </c>
      <c r="O66" s="115">
        <f>O65+O57</f>
        <v>1204.06</v>
      </c>
    </row>
    <row r="67" spans="1:15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</row>
    <row r="68" spans="1:15" x14ac:dyDescent="0.25">
      <c r="A68" s="260" t="s">
        <v>23</v>
      </c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</row>
    <row r="69" spans="1:15" ht="15.75" thickBot="1" x14ac:dyDescent="0.3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</row>
    <row r="70" spans="1:15" ht="51.75" customHeight="1" thickBot="1" x14ac:dyDescent="0.3">
      <c r="A70" s="141" t="s">
        <v>52</v>
      </c>
      <c r="B70" s="142" t="s">
        <v>53</v>
      </c>
      <c r="C70" s="142" t="s">
        <v>54</v>
      </c>
      <c r="D70" s="244" t="s">
        <v>55</v>
      </c>
      <c r="E70" s="245"/>
      <c r="F70" s="246"/>
      <c r="G70" s="244" t="s">
        <v>4</v>
      </c>
      <c r="H70" s="245"/>
      <c r="I70" s="245"/>
      <c r="J70" s="246"/>
      <c r="K70" s="244" t="s">
        <v>5</v>
      </c>
      <c r="L70" s="245"/>
      <c r="M70" s="245"/>
      <c r="N70" s="246"/>
      <c r="O70" s="144" t="s">
        <v>6</v>
      </c>
    </row>
    <row r="71" spans="1:15" ht="20.25" x14ac:dyDescent="0.25">
      <c r="A71" s="145" t="s">
        <v>7</v>
      </c>
      <c r="B71" s="146"/>
      <c r="C71" s="146"/>
      <c r="D71" s="146" t="s">
        <v>8</v>
      </c>
      <c r="E71" s="146" t="s">
        <v>9</v>
      </c>
      <c r="F71" s="146" t="s">
        <v>10</v>
      </c>
      <c r="G71" s="146" t="s">
        <v>129</v>
      </c>
      <c r="H71" s="146" t="s">
        <v>11</v>
      </c>
      <c r="I71" s="146" t="s">
        <v>12</v>
      </c>
      <c r="J71" s="146" t="s">
        <v>13</v>
      </c>
      <c r="K71" s="146" t="s">
        <v>14</v>
      </c>
      <c r="L71" s="146" t="s">
        <v>15</v>
      </c>
      <c r="M71" s="146" t="s">
        <v>16</v>
      </c>
      <c r="N71" s="146" t="s">
        <v>17</v>
      </c>
      <c r="O71" s="146"/>
    </row>
    <row r="72" spans="1:15" ht="19.5" x14ac:dyDescent="0.25">
      <c r="A72" s="139" t="s">
        <v>51</v>
      </c>
      <c r="B72" s="147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</row>
    <row r="73" spans="1:15" ht="56.25" x14ac:dyDescent="0.25">
      <c r="A73" s="148" t="s">
        <v>42</v>
      </c>
      <c r="B73" s="149">
        <v>13</v>
      </c>
      <c r="C73" s="149" t="s">
        <v>96</v>
      </c>
      <c r="D73" s="149">
        <v>39.44</v>
      </c>
      <c r="E73" s="149">
        <v>25.5</v>
      </c>
      <c r="F73" s="149">
        <v>45.9</v>
      </c>
      <c r="G73" s="149">
        <v>0.128</v>
      </c>
      <c r="H73" s="149">
        <v>1.05</v>
      </c>
      <c r="I73" s="149">
        <v>0.47</v>
      </c>
      <c r="J73" s="149">
        <v>0</v>
      </c>
      <c r="K73" s="149">
        <v>320.7</v>
      </c>
      <c r="L73" s="149">
        <v>488.62</v>
      </c>
      <c r="M73" s="149">
        <v>69.3</v>
      </c>
      <c r="N73" s="149">
        <v>1.19</v>
      </c>
      <c r="O73" s="149">
        <v>396.1</v>
      </c>
    </row>
    <row r="74" spans="1:15" ht="15.75" customHeight="1" x14ac:dyDescent="0.25">
      <c r="A74" s="148" t="s">
        <v>107</v>
      </c>
      <c r="B74" s="149">
        <v>45</v>
      </c>
      <c r="C74" s="149">
        <v>200</v>
      </c>
      <c r="D74" s="149">
        <v>3.52</v>
      </c>
      <c r="E74" s="149">
        <v>3.72</v>
      </c>
      <c r="F74" s="149">
        <v>25.49</v>
      </c>
      <c r="G74" s="149">
        <v>0.04</v>
      </c>
      <c r="H74" s="149">
        <v>1.3</v>
      </c>
      <c r="I74" s="149">
        <v>0.01</v>
      </c>
      <c r="J74" s="149">
        <v>0</v>
      </c>
      <c r="K74" s="149">
        <v>122</v>
      </c>
      <c r="L74" s="149">
        <v>90</v>
      </c>
      <c r="M74" s="149">
        <v>14</v>
      </c>
      <c r="N74" s="149">
        <v>0.56000000000000005</v>
      </c>
      <c r="O74" s="149">
        <v>145.19999999999999</v>
      </c>
    </row>
    <row r="75" spans="1:15" ht="15.75" customHeight="1" x14ac:dyDescent="0.25">
      <c r="A75" s="158" t="s">
        <v>143</v>
      </c>
      <c r="B75" s="149"/>
      <c r="C75" s="149">
        <v>150</v>
      </c>
      <c r="D75" s="149">
        <v>0.4</v>
      </c>
      <c r="E75" s="149">
        <v>0</v>
      </c>
      <c r="F75" s="149">
        <v>0.12</v>
      </c>
      <c r="G75" s="149">
        <v>1.2</v>
      </c>
      <c r="H75" s="149">
        <v>2.1</v>
      </c>
      <c r="I75" s="149">
        <v>8.1999999999999993</v>
      </c>
      <c r="J75" s="149">
        <v>0</v>
      </c>
      <c r="K75" s="149">
        <v>7.3</v>
      </c>
      <c r="L75" s="149">
        <v>29.4</v>
      </c>
      <c r="M75" s="149">
        <v>12</v>
      </c>
      <c r="N75" s="149">
        <v>0</v>
      </c>
      <c r="O75" s="149">
        <v>85</v>
      </c>
    </row>
    <row r="76" spans="1:15" ht="37.5" x14ac:dyDescent="0.3">
      <c r="A76" s="148" t="s">
        <v>128</v>
      </c>
      <c r="B76" s="150"/>
      <c r="C76" s="151">
        <v>30</v>
      </c>
      <c r="D76" s="149">
        <v>2.2799999999999998</v>
      </c>
      <c r="E76" s="149">
        <v>0.27</v>
      </c>
      <c r="F76" s="149">
        <v>14.91</v>
      </c>
      <c r="G76" s="149">
        <v>0</v>
      </c>
      <c r="H76" s="149">
        <v>0</v>
      </c>
      <c r="I76" s="149">
        <v>0</v>
      </c>
      <c r="J76" s="149">
        <v>0</v>
      </c>
      <c r="K76" s="149">
        <v>7</v>
      </c>
      <c r="L76" s="149">
        <v>0</v>
      </c>
      <c r="M76" s="149">
        <v>5</v>
      </c>
      <c r="N76" s="149">
        <v>0</v>
      </c>
      <c r="O76" s="149">
        <v>67.8</v>
      </c>
    </row>
    <row r="77" spans="1:15" ht="37.5" x14ac:dyDescent="0.3">
      <c r="A77" s="148" t="s">
        <v>99</v>
      </c>
      <c r="B77" s="150"/>
      <c r="C77" s="138">
        <v>550</v>
      </c>
      <c r="D77" s="138">
        <f>SUM(D73:D76)</f>
        <v>45.64</v>
      </c>
      <c r="E77" s="138">
        <f t="shared" ref="E77:O77" si="6">SUM(E73:E76)</f>
        <v>29.49</v>
      </c>
      <c r="F77" s="138">
        <f t="shared" si="6"/>
        <v>86.42</v>
      </c>
      <c r="G77" s="138">
        <f t="shared" si="6"/>
        <v>1.3679999999999999</v>
      </c>
      <c r="H77" s="138">
        <f t="shared" si="6"/>
        <v>4.45</v>
      </c>
      <c r="I77" s="138">
        <f t="shared" si="6"/>
        <v>8.68</v>
      </c>
      <c r="J77" s="138">
        <f t="shared" si="6"/>
        <v>0</v>
      </c>
      <c r="K77" s="138">
        <f t="shared" si="6"/>
        <v>457</v>
      </c>
      <c r="L77" s="138">
        <f t="shared" si="6"/>
        <v>608.02</v>
      </c>
      <c r="M77" s="138">
        <f t="shared" si="6"/>
        <v>100.3</v>
      </c>
      <c r="N77" s="138">
        <f t="shared" si="6"/>
        <v>1.75</v>
      </c>
      <c r="O77" s="138">
        <f t="shared" si="6"/>
        <v>694.09999999999991</v>
      </c>
    </row>
    <row r="78" spans="1:15" ht="14.25" customHeight="1" x14ac:dyDescent="0.25">
      <c r="A78" s="50" t="s">
        <v>19</v>
      </c>
      <c r="B78" s="51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6"/>
    </row>
    <row r="79" spans="1:15" ht="4.5" hidden="1" customHeight="1" x14ac:dyDescent="0.25">
      <c r="A79" s="25"/>
      <c r="B79" s="26"/>
      <c r="C79" s="259"/>
      <c r="D79" s="259"/>
      <c r="E79" s="259"/>
      <c r="F79" s="259"/>
      <c r="G79" s="259"/>
      <c r="H79" s="259"/>
      <c r="I79" s="259"/>
      <c r="J79" s="259"/>
      <c r="K79" s="259"/>
      <c r="L79" s="259"/>
      <c r="M79" s="259"/>
      <c r="N79" s="259"/>
      <c r="O79" s="256"/>
    </row>
    <row r="80" spans="1:15" ht="15.75" customHeight="1" x14ac:dyDescent="0.25">
      <c r="A80" s="25" t="s">
        <v>67</v>
      </c>
      <c r="B80" s="26">
        <v>55</v>
      </c>
      <c r="C80" s="26">
        <v>60</v>
      </c>
      <c r="D80" s="26">
        <v>0.3</v>
      </c>
      <c r="E80" s="26">
        <v>0.02</v>
      </c>
      <c r="F80" s="26">
        <v>0.06</v>
      </c>
      <c r="G80" s="26">
        <v>0</v>
      </c>
      <c r="H80" s="26">
        <v>2E-3</v>
      </c>
      <c r="I80" s="26">
        <v>2.1000000000000001E-2</v>
      </c>
      <c r="J80" s="26">
        <v>0</v>
      </c>
      <c r="K80" s="26">
        <v>21</v>
      </c>
      <c r="L80" s="26">
        <v>45</v>
      </c>
      <c r="M80" s="26">
        <v>0.08</v>
      </c>
      <c r="N80" s="26">
        <v>0.8</v>
      </c>
      <c r="O80" s="26">
        <v>31</v>
      </c>
    </row>
    <row r="81" spans="1:15" ht="45" x14ac:dyDescent="0.25">
      <c r="A81" s="25" t="s">
        <v>58</v>
      </c>
      <c r="B81" s="130">
        <v>9</v>
      </c>
      <c r="C81" s="131">
        <v>200</v>
      </c>
      <c r="D81" s="131">
        <v>2.15</v>
      </c>
      <c r="E81" s="131">
        <v>2.27</v>
      </c>
      <c r="F81" s="131">
        <v>13.71</v>
      </c>
      <c r="G81" s="131">
        <v>0.09</v>
      </c>
      <c r="H81" s="131">
        <v>6.6</v>
      </c>
      <c r="I81" s="131">
        <v>0</v>
      </c>
      <c r="J81" s="131">
        <v>0</v>
      </c>
      <c r="K81" s="131">
        <v>19.68</v>
      </c>
      <c r="L81" s="131">
        <v>53.32</v>
      </c>
      <c r="M81" s="131">
        <v>21.6</v>
      </c>
      <c r="N81" s="131">
        <v>0.87</v>
      </c>
      <c r="O81" s="130">
        <v>83.8</v>
      </c>
    </row>
    <row r="82" spans="1:15" ht="45" x14ac:dyDescent="0.25">
      <c r="A82" s="25" t="s">
        <v>68</v>
      </c>
      <c r="B82" s="90">
        <v>56</v>
      </c>
      <c r="C82" s="131">
        <v>190</v>
      </c>
      <c r="D82" s="131">
        <v>2.75</v>
      </c>
      <c r="E82" s="131">
        <v>13.2</v>
      </c>
      <c r="F82" s="131">
        <v>17.329999999999998</v>
      </c>
      <c r="G82" s="131">
        <v>1.4E-2</v>
      </c>
      <c r="H82" s="131">
        <v>0</v>
      </c>
      <c r="I82" s="131">
        <v>0.2</v>
      </c>
      <c r="J82" s="131">
        <v>0</v>
      </c>
      <c r="K82" s="131">
        <v>28.68</v>
      </c>
      <c r="L82" s="131">
        <v>74.16</v>
      </c>
      <c r="M82" s="131">
        <v>33.36</v>
      </c>
      <c r="N82" s="131">
        <v>1.18</v>
      </c>
      <c r="O82" s="130">
        <v>268.2</v>
      </c>
    </row>
    <row r="83" spans="1:15" x14ac:dyDescent="0.25">
      <c r="A83" s="25" t="s">
        <v>69</v>
      </c>
      <c r="B83" s="26">
        <v>67</v>
      </c>
      <c r="C83" s="131">
        <v>200</v>
      </c>
      <c r="D83" s="131">
        <v>0.6</v>
      </c>
      <c r="E83" s="131">
        <v>0.2</v>
      </c>
      <c r="F83" s="131">
        <v>8.8000000000000007</v>
      </c>
      <c r="G83" s="131">
        <v>0.8</v>
      </c>
      <c r="H83" s="131">
        <v>86.2</v>
      </c>
      <c r="I83" s="131">
        <v>133.4</v>
      </c>
      <c r="J83" s="131">
        <v>0</v>
      </c>
      <c r="K83" s="131">
        <v>1.2</v>
      </c>
      <c r="L83" s="131">
        <v>1.4</v>
      </c>
      <c r="M83" s="131">
        <v>0.8</v>
      </c>
      <c r="N83" s="131">
        <v>26.6</v>
      </c>
      <c r="O83" s="131">
        <v>37.6</v>
      </c>
    </row>
    <row r="84" spans="1:15" x14ac:dyDescent="0.25">
      <c r="A84" s="25" t="s">
        <v>33</v>
      </c>
      <c r="B84" s="52"/>
      <c r="C84" s="132">
        <v>30</v>
      </c>
      <c r="D84" s="130">
        <v>2.2799999999999998</v>
      </c>
      <c r="E84" s="130">
        <v>0.27</v>
      </c>
      <c r="F84" s="130">
        <v>1.49</v>
      </c>
      <c r="G84" s="130">
        <v>0.09</v>
      </c>
      <c r="H84" s="130">
        <v>0</v>
      </c>
      <c r="I84" s="130">
        <v>0</v>
      </c>
      <c r="J84" s="130">
        <v>0</v>
      </c>
      <c r="K84" s="130">
        <v>7</v>
      </c>
      <c r="L84" s="130" t="s">
        <v>38</v>
      </c>
      <c r="M84" s="130">
        <v>5</v>
      </c>
      <c r="N84" s="130">
        <v>0</v>
      </c>
      <c r="O84" s="130">
        <v>67.8</v>
      </c>
    </row>
    <row r="85" spans="1:15" x14ac:dyDescent="0.25">
      <c r="A85" s="25" t="s">
        <v>36</v>
      </c>
      <c r="B85" s="52"/>
      <c r="C85" s="132">
        <v>30</v>
      </c>
      <c r="D85" s="130">
        <v>2.83</v>
      </c>
      <c r="E85" s="130">
        <v>1.1000000000000001</v>
      </c>
      <c r="F85" s="130">
        <v>1.41</v>
      </c>
      <c r="G85" s="130">
        <v>0.09</v>
      </c>
      <c r="H85" s="130">
        <v>0.13</v>
      </c>
      <c r="I85" s="130">
        <v>0</v>
      </c>
      <c r="J85" s="130">
        <v>0.73</v>
      </c>
      <c r="K85" s="130">
        <v>2.4300000000000002</v>
      </c>
      <c r="L85" s="130">
        <v>6.3</v>
      </c>
      <c r="M85" s="130">
        <v>3.3</v>
      </c>
      <c r="N85" s="130">
        <v>0.43</v>
      </c>
      <c r="O85" s="130">
        <v>86.3</v>
      </c>
    </row>
    <row r="86" spans="1:15" x14ac:dyDescent="0.25">
      <c r="A86" s="25"/>
      <c r="B86" s="52"/>
      <c r="C86" s="133">
        <f>SUM(C80:C85)</f>
        <v>710</v>
      </c>
      <c r="D86" s="133">
        <f t="shared" ref="D86:O86" si="7">SUM(D80:D85)</f>
        <v>10.909999999999998</v>
      </c>
      <c r="E86" s="133">
        <f t="shared" si="7"/>
        <v>17.059999999999999</v>
      </c>
      <c r="F86" s="133">
        <f t="shared" si="7"/>
        <v>42.800000000000004</v>
      </c>
      <c r="G86" s="133">
        <f t="shared" si="7"/>
        <v>1.0840000000000001</v>
      </c>
      <c r="H86" s="133">
        <f t="shared" si="7"/>
        <v>92.932000000000002</v>
      </c>
      <c r="I86" s="133">
        <f t="shared" si="7"/>
        <v>133.62100000000001</v>
      </c>
      <c r="J86" s="133">
        <f t="shared" si="7"/>
        <v>0.73</v>
      </c>
      <c r="K86" s="133">
        <f t="shared" si="7"/>
        <v>79.990000000000009</v>
      </c>
      <c r="L86" s="133">
        <f t="shared" si="7"/>
        <v>180.18</v>
      </c>
      <c r="M86" s="133">
        <f t="shared" si="7"/>
        <v>64.14</v>
      </c>
      <c r="N86" s="133">
        <f t="shared" si="7"/>
        <v>29.880000000000003</v>
      </c>
      <c r="O86" s="133">
        <f t="shared" si="7"/>
        <v>574.70000000000005</v>
      </c>
    </row>
    <row r="87" spans="1:15" x14ac:dyDescent="0.25">
      <c r="A87" s="54" t="s">
        <v>21</v>
      </c>
      <c r="B87" s="127"/>
      <c r="C87" s="134">
        <f>C77+C86</f>
        <v>1260</v>
      </c>
      <c r="D87" s="134">
        <f t="shared" ref="D87:I87" si="8">D86+D77</f>
        <v>56.55</v>
      </c>
      <c r="E87" s="134">
        <f t="shared" si="8"/>
        <v>46.55</v>
      </c>
      <c r="F87" s="134">
        <f t="shared" si="8"/>
        <v>129.22</v>
      </c>
      <c r="G87" s="134">
        <f t="shared" si="8"/>
        <v>2.452</v>
      </c>
      <c r="H87" s="134">
        <f t="shared" si="8"/>
        <v>97.382000000000005</v>
      </c>
      <c r="I87" s="134">
        <f t="shared" si="8"/>
        <v>142.30100000000002</v>
      </c>
      <c r="J87" s="134">
        <f t="shared" ref="J87" si="9">SUM(J73:J85)</f>
        <v>0.73</v>
      </c>
      <c r="K87" s="134">
        <f>K86+K77</f>
        <v>536.99</v>
      </c>
      <c r="L87" s="134">
        <f>L86+L77</f>
        <v>788.2</v>
      </c>
      <c r="M87" s="134">
        <f>M86+M77</f>
        <v>164.44</v>
      </c>
      <c r="N87" s="134">
        <f>N86+N77</f>
        <v>31.630000000000003</v>
      </c>
      <c r="O87" s="135">
        <f>O86+O77</f>
        <v>1268.8</v>
      </c>
    </row>
    <row r="88" spans="1:15" ht="19.5" thickBot="1" x14ac:dyDescent="0.35">
      <c r="A88" s="262" t="s">
        <v>25</v>
      </c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</row>
    <row r="89" spans="1:15" ht="50.25" customHeight="1" thickBot="1" x14ac:dyDescent="0.3">
      <c r="A89" s="141" t="s">
        <v>52</v>
      </c>
      <c r="B89" s="142" t="s">
        <v>53</v>
      </c>
      <c r="C89" s="142" t="s">
        <v>54</v>
      </c>
      <c r="D89" s="244" t="s">
        <v>55</v>
      </c>
      <c r="E89" s="245"/>
      <c r="F89" s="246"/>
      <c r="G89" s="244" t="s">
        <v>4</v>
      </c>
      <c r="H89" s="245"/>
      <c r="I89" s="245"/>
      <c r="J89" s="246"/>
      <c r="K89" s="244" t="s">
        <v>5</v>
      </c>
      <c r="L89" s="245"/>
      <c r="M89" s="245"/>
      <c r="N89" s="246"/>
      <c r="O89" s="144" t="s">
        <v>6</v>
      </c>
    </row>
    <row r="90" spans="1:15" ht="15.75" customHeight="1" x14ac:dyDescent="0.25">
      <c r="A90" s="145" t="s">
        <v>7</v>
      </c>
      <c r="B90" s="146"/>
      <c r="C90" s="146"/>
      <c r="D90" s="146" t="s">
        <v>8</v>
      </c>
      <c r="E90" s="146" t="s">
        <v>9</v>
      </c>
      <c r="F90" s="146" t="s">
        <v>10</v>
      </c>
      <c r="G90" s="146" t="s">
        <v>129</v>
      </c>
      <c r="H90" s="146" t="s">
        <v>11</v>
      </c>
      <c r="I90" s="146" t="s">
        <v>12</v>
      </c>
      <c r="J90" s="146" t="s">
        <v>13</v>
      </c>
      <c r="K90" s="146" t="s">
        <v>14</v>
      </c>
      <c r="L90" s="146" t="s">
        <v>15</v>
      </c>
      <c r="M90" s="146" t="s">
        <v>16</v>
      </c>
      <c r="N90" s="146" t="s">
        <v>17</v>
      </c>
      <c r="O90" s="146"/>
    </row>
    <row r="91" spans="1:15" ht="19.5" x14ac:dyDescent="0.25">
      <c r="A91" s="139" t="s">
        <v>51</v>
      </c>
      <c r="B91" s="152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</row>
    <row r="92" spans="1:15" ht="18" customHeight="1" x14ac:dyDescent="0.25">
      <c r="A92" s="148" t="s">
        <v>104</v>
      </c>
      <c r="B92" s="149">
        <v>25</v>
      </c>
      <c r="C92" s="149">
        <v>80</v>
      </c>
      <c r="D92" s="149">
        <v>12.13</v>
      </c>
      <c r="E92" s="149">
        <v>17.399999999999999</v>
      </c>
      <c r="F92" s="149">
        <v>9.86</v>
      </c>
      <c r="G92" s="149">
        <v>0.05</v>
      </c>
      <c r="H92" s="149">
        <v>0.33</v>
      </c>
      <c r="I92" s="149">
        <v>80</v>
      </c>
      <c r="J92" s="149">
        <v>0</v>
      </c>
      <c r="K92" s="149">
        <v>70</v>
      </c>
      <c r="L92" s="149">
        <v>132.38</v>
      </c>
      <c r="M92" s="149">
        <v>19.25</v>
      </c>
      <c r="N92" s="149">
        <v>1.26</v>
      </c>
      <c r="O92" s="149">
        <v>245</v>
      </c>
    </row>
    <row r="93" spans="1:15" ht="18" customHeight="1" x14ac:dyDescent="0.25">
      <c r="A93" s="148" t="s">
        <v>111</v>
      </c>
      <c r="B93" s="149">
        <v>26</v>
      </c>
      <c r="C93" s="149">
        <v>150</v>
      </c>
      <c r="D93" s="149">
        <v>2.29</v>
      </c>
      <c r="E93" s="149">
        <v>11</v>
      </c>
      <c r="F93" s="149">
        <v>14.44</v>
      </c>
      <c r="G93" s="149">
        <v>7.0000000000000007E-2</v>
      </c>
      <c r="H93" s="149">
        <v>8.67</v>
      </c>
      <c r="I93" s="149">
        <v>0.31</v>
      </c>
      <c r="J93" s="149">
        <v>0</v>
      </c>
      <c r="K93" s="149">
        <v>23.9</v>
      </c>
      <c r="L93" s="149">
        <v>61.8</v>
      </c>
      <c r="M93" s="149">
        <v>27.8</v>
      </c>
      <c r="N93" s="149">
        <v>0.98</v>
      </c>
      <c r="O93" s="149">
        <v>166</v>
      </c>
    </row>
    <row r="94" spans="1:15" ht="18" customHeight="1" x14ac:dyDescent="0.3">
      <c r="A94" s="148" t="s">
        <v>112</v>
      </c>
      <c r="B94" s="149"/>
      <c r="C94" s="153">
        <v>100</v>
      </c>
      <c r="D94" s="153">
        <v>2.5</v>
      </c>
      <c r="E94" s="153">
        <v>1.2</v>
      </c>
      <c r="F94" s="153">
        <v>16</v>
      </c>
      <c r="G94" s="153">
        <v>0.18</v>
      </c>
      <c r="H94" s="153">
        <v>0</v>
      </c>
      <c r="I94" s="153">
        <v>0.02</v>
      </c>
      <c r="J94" s="153">
        <v>0</v>
      </c>
      <c r="K94" s="153">
        <v>12.98</v>
      </c>
      <c r="L94" s="153">
        <v>20.85</v>
      </c>
      <c r="M94" s="153">
        <v>1.26</v>
      </c>
      <c r="N94" s="153">
        <v>3.95</v>
      </c>
      <c r="O94" s="149">
        <v>85</v>
      </c>
    </row>
    <row r="95" spans="1:15" ht="15.75" customHeight="1" x14ac:dyDescent="0.25">
      <c r="A95" s="148" t="s">
        <v>37</v>
      </c>
      <c r="B95" s="149">
        <v>33</v>
      </c>
      <c r="C95" s="149">
        <v>200</v>
      </c>
      <c r="D95" s="149">
        <v>0.2</v>
      </c>
      <c r="E95" s="149">
        <v>0</v>
      </c>
      <c r="F95" s="149">
        <v>14</v>
      </c>
      <c r="G95" s="149">
        <v>0</v>
      </c>
      <c r="H95" s="149">
        <v>0</v>
      </c>
      <c r="I95" s="149">
        <v>0</v>
      </c>
      <c r="J95" s="149">
        <v>0</v>
      </c>
      <c r="K95" s="149">
        <v>6</v>
      </c>
      <c r="L95" s="149">
        <v>0</v>
      </c>
      <c r="M95" s="149">
        <v>0</v>
      </c>
      <c r="N95" s="149">
        <v>0</v>
      </c>
      <c r="O95" s="149">
        <v>28</v>
      </c>
    </row>
    <row r="96" spans="1:15" ht="37.5" x14ac:dyDescent="0.3">
      <c r="A96" s="148" t="s">
        <v>70</v>
      </c>
      <c r="B96" s="150"/>
      <c r="C96" s="151">
        <v>30</v>
      </c>
      <c r="D96" s="149">
        <v>2E-3</v>
      </c>
      <c r="E96" s="149">
        <v>0</v>
      </c>
      <c r="F96" s="149">
        <v>1.4E-2</v>
      </c>
      <c r="G96" s="149">
        <v>2E-3</v>
      </c>
      <c r="H96" s="149">
        <v>0</v>
      </c>
      <c r="I96" s="149">
        <v>20</v>
      </c>
      <c r="J96" s="149">
        <v>0</v>
      </c>
      <c r="K96" s="149">
        <v>0</v>
      </c>
      <c r="L96" s="149">
        <v>30</v>
      </c>
      <c r="M96" s="149">
        <v>2E-3</v>
      </c>
      <c r="N96" s="149">
        <v>0</v>
      </c>
      <c r="O96" s="149">
        <v>70</v>
      </c>
    </row>
    <row r="97" spans="1:15" ht="37.5" x14ac:dyDescent="0.3">
      <c r="A97" s="148" t="s">
        <v>99</v>
      </c>
      <c r="B97" s="150"/>
      <c r="C97" s="154">
        <f>SUM(C92:C96)</f>
        <v>560</v>
      </c>
      <c r="D97" s="154">
        <f t="shared" ref="D97:O97" si="10">SUM(D92:D96)</f>
        <v>17.122</v>
      </c>
      <c r="E97" s="154">
        <f t="shared" si="10"/>
        <v>29.599999999999998</v>
      </c>
      <c r="F97" s="154">
        <f t="shared" si="10"/>
        <v>54.314</v>
      </c>
      <c r="G97" s="154">
        <f t="shared" si="10"/>
        <v>0.30199999999999999</v>
      </c>
      <c r="H97" s="154">
        <f t="shared" si="10"/>
        <v>9</v>
      </c>
      <c r="I97" s="154">
        <f t="shared" si="10"/>
        <v>100.33</v>
      </c>
      <c r="J97" s="154">
        <f t="shared" si="10"/>
        <v>0</v>
      </c>
      <c r="K97" s="154">
        <f t="shared" si="10"/>
        <v>112.88000000000001</v>
      </c>
      <c r="L97" s="154">
        <f t="shared" si="10"/>
        <v>245.03</v>
      </c>
      <c r="M97" s="154">
        <f t="shared" si="10"/>
        <v>48.311999999999998</v>
      </c>
      <c r="N97" s="154">
        <f t="shared" si="10"/>
        <v>6.19</v>
      </c>
      <c r="O97" s="154">
        <f t="shared" si="10"/>
        <v>594</v>
      </c>
    </row>
    <row r="98" spans="1:15" ht="12.75" customHeight="1" x14ac:dyDescent="0.25">
      <c r="A98" s="50" t="s">
        <v>19</v>
      </c>
      <c r="B98" s="51"/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256"/>
    </row>
    <row r="99" spans="1:15" ht="4.5" hidden="1" customHeight="1" x14ac:dyDescent="0.25">
      <c r="A99" s="25"/>
      <c r="B99" s="26"/>
      <c r="C99" s="259"/>
      <c r="D99" s="259"/>
      <c r="E99" s="259"/>
      <c r="F99" s="259"/>
      <c r="G99" s="259"/>
      <c r="H99" s="259"/>
      <c r="I99" s="259"/>
      <c r="J99" s="259"/>
      <c r="K99" s="259"/>
      <c r="L99" s="259"/>
      <c r="M99" s="259"/>
      <c r="N99" s="259"/>
      <c r="O99" s="256"/>
    </row>
    <row r="100" spans="1:15" x14ac:dyDescent="0.25">
      <c r="A100" s="25" t="s">
        <v>71</v>
      </c>
      <c r="B100" s="26">
        <v>59</v>
      </c>
      <c r="C100" s="26">
        <v>60</v>
      </c>
      <c r="D100" s="26">
        <v>0.59</v>
      </c>
      <c r="E100" s="26">
        <v>3.69</v>
      </c>
      <c r="F100" s="26">
        <v>2.2400000000000002</v>
      </c>
      <c r="G100" s="26">
        <v>0.03</v>
      </c>
      <c r="H100" s="26">
        <v>10.06</v>
      </c>
      <c r="I100" s="26">
        <v>0</v>
      </c>
      <c r="J100" s="26">
        <v>0</v>
      </c>
      <c r="K100" s="26">
        <v>11.21</v>
      </c>
      <c r="L100" s="26">
        <v>20.77</v>
      </c>
      <c r="M100" s="26">
        <v>9.76</v>
      </c>
      <c r="N100" s="26">
        <v>0.44</v>
      </c>
      <c r="O100" s="26">
        <v>44.52</v>
      </c>
    </row>
    <row r="101" spans="1:15" ht="33.75" customHeight="1" x14ac:dyDescent="0.25">
      <c r="A101" s="25" t="s">
        <v>43</v>
      </c>
      <c r="B101" s="26">
        <v>6</v>
      </c>
      <c r="C101" s="26" t="s">
        <v>49</v>
      </c>
      <c r="D101" s="26">
        <v>1.4</v>
      </c>
      <c r="E101" s="26">
        <v>3.91</v>
      </c>
      <c r="F101" s="26">
        <v>6.79</v>
      </c>
      <c r="G101" s="26">
        <v>0.05</v>
      </c>
      <c r="H101" s="26">
        <v>14.77</v>
      </c>
      <c r="I101" s="26">
        <v>0</v>
      </c>
      <c r="J101" s="26">
        <v>0</v>
      </c>
      <c r="K101" s="26">
        <v>34.659999999999997</v>
      </c>
      <c r="L101" s="26">
        <v>38.1</v>
      </c>
      <c r="M101" s="26">
        <v>17.8</v>
      </c>
      <c r="N101" s="26">
        <v>0.64</v>
      </c>
      <c r="O101" s="26">
        <v>67.8</v>
      </c>
    </row>
    <row r="102" spans="1:15" ht="30" x14ac:dyDescent="0.25">
      <c r="A102" s="25" t="s">
        <v>57</v>
      </c>
      <c r="B102" s="26">
        <v>19</v>
      </c>
      <c r="C102" s="27" t="s">
        <v>105</v>
      </c>
      <c r="D102" s="27">
        <v>7.43</v>
      </c>
      <c r="E102" s="27">
        <v>11.64</v>
      </c>
      <c r="F102" s="27">
        <v>7.1</v>
      </c>
      <c r="G102" s="27">
        <v>6.36</v>
      </c>
      <c r="H102" s="27">
        <v>25.36</v>
      </c>
      <c r="I102" s="27">
        <v>5.84</v>
      </c>
      <c r="J102" s="27">
        <v>0</v>
      </c>
      <c r="K102" s="27">
        <v>20.399999999999999</v>
      </c>
      <c r="L102" s="27">
        <v>241.17</v>
      </c>
      <c r="M102" s="27">
        <v>16.25</v>
      </c>
      <c r="N102" s="27">
        <v>5.0999999999999996</v>
      </c>
      <c r="O102" s="26">
        <v>162.31</v>
      </c>
    </row>
    <row r="103" spans="1:15" ht="18.75" customHeight="1" x14ac:dyDescent="0.25">
      <c r="A103" s="25" t="s">
        <v>56</v>
      </c>
      <c r="B103" s="26">
        <v>40</v>
      </c>
      <c r="C103" s="27">
        <v>150</v>
      </c>
      <c r="D103" s="27">
        <v>6.62</v>
      </c>
      <c r="E103" s="27">
        <v>5.42</v>
      </c>
      <c r="F103" s="27">
        <v>31.73</v>
      </c>
      <c r="G103" s="27">
        <v>7.0000000000000007E-2</v>
      </c>
      <c r="H103" s="27">
        <v>0</v>
      </c>
      <c r="I103" s="27">
        <v>0</v>
      </c>
      <c r="J103" s="27">
        <v>0</v>
      </c>
      <c r="K103" s="27">
        <v>50</v>
      </c>
      <c r="L103" s="27">
        <v>44.6</v>
      </c>
      <c r="M103" s="27">
        <v>25.34</v>
      </c>
      <c r="N103" s="27">
        <v>0.46200000000000002</v>
      </c>
      <c r="O103" s="27">
        <v>202.14</v>
      </c>
    </row>
    <row r="104" spans="1:15" x14ac:dyDescent="0.25">
      <c r="A104" s="25" t="s">
        <v>35</v>
      </c>
      <c r="B104" s="78">
        <v>31</v>
      </c>
      <c r="C104" s="27">
        <v>200</v>
      </c>
      <c r="D104" s="27">
        <v>0.04</v>
      </c>
      <c r="E104" s="27">
        <v>0</v>
      </c>
      <c r="F104" s="27">
        <v>24.76</v>
      </c>
      <c r="G104" s="27">
        <v>0.01</v>
      </c>
      <c r="H104" s="27">
        <v>0.108</v>
      </c>
      <c r="I104" s="27">
        <v>0</v>
      </c>
      <c r="J104" s="27">
        <v>0</v>
      </c>
      <c r="K104" s="27">
        <v>6.4</v>
      </c>
      <c r="L104" s="27">
        <v>3.6</v>
      </c>
      <c r="M104" s="27">
        <v>0</v>
      </c>
      <c r="N104" s="27">
        <v>0.18</v>
      </c>
      <c r="O104" s="27">
        <v>94.2</v>
      </c>
    </row>
    <row r="105" spans="1:15" x14ac:dyDescent="0.25">
      <c r="A105" s="25" t="s">
        <v>33</v>
      </c>
      <c r="B105" s="52"/>
      <c r="C105" s="53">
        <v>30</v>
      </c>
      <c r="D105" s="80">
        <v>2.2799999999999998</v>
      </c>
      <c r="E105" s="80">
        <v>0.27</v>
      </c>
      <c r="F105" s="80">
        <v>1.49</v>
      </c>
      <c r="G105" s="80">
        <v>0.09</v>
      </c>
      <c r="H105" s="80">
        <v>0</v>
      </c>
      <c r="I105" s="80">
        <v>0</v>
      </c>
      <c r="J105" s="80">
        <v>0</v>
      </c>
      <c r="K105" s="80">
        <v>7</v>
      </c>
      <c r="L105" s="80" t="s">
        <v>38</v>
      </c>
      <c r="M105" s="80">
        <v>5</v>
      </c>
      <c r="N105" s="80">
        <v>0</v>
      </c>
      <c r="O105" s="80">
        <v>67.8</v>
      </c>
    </row>
    <row r="106" spans="1:15" x14ac:dyDescent="0.25">
      <c r="A106" s="25" t="s">
        <v>36</v>
      </c>
      <c r="B106" s="52"/>
      <c r="C106" s="53">
        <v>30</v>
      </c>
      <c r="D106" s="80">
        <v>2.83</v>
      </c>
      <c r="E106" s="80">
        <v>1.1000000000000001</v>
      </c>
      <c r="F106" s="80">
        <v>1.41</v>
      </c>
      <c r="G106" s="80">
        <v>0.09</v>
      </c>
      <c r="H106" s="80">
        <v>0.13</v>
      </c>
      <c r="I106" s="80">
        <v>0</v>
      </c>
      <c r="J106" s="80">
        <v>0.73</v>
      </c>
      <c r="K106" s="80">
        <v>2.4300000000000002</v>
      </c>
      <c r="L106" s="80">
        <v>6.3</v>
      </c>
      <c r="M106" s="80">
        <v>3.3</v>
      </c>
      <c r="N106" s="80">
        <v>0.43</v>
      </c>
      <c r="O106" s="80">
        <v>86.3</v>
      </c>
    </row>
    <row r="107" spans="1:15" x14ac:dyDescent="0.25">
      <c r="A107" s="25" t="s">
        <v>102</v>
      </c>
      <c r="B107" s="52"/>
      <c r="C107" s="60">
        <v>830</v>
      </c>
      <c r="D107" s="120">
        <f>SUM(D100:D106)</f>
        <v>21.189999999999998</v>
      </c>
      <c r="E107" s="120">
        <f t="shared" ref="E107:O107" si="11">SUM(E100:E106)</f>
        <v>26.030000000000005</v>
      </c>
      <c r="F107" s="120">
        <f t="shared" si="11"/>
        <v>75.52</v>
      </c>
      <c r="G107" s="120">
        <f t="shared" si="11"/>
        <v>6.7</v>
      </c>
      <c r="H107" s="120">
        <f t="shared" si="11"/>
        <v>50.427999999999997</v>
      </c>
      <c r="I107" s="120">
        <f t="shared" si="11"/>
        <v>5.84</v>
      </c>
      <c r="J107" s="120">
        <f t="shared" si="11"/>
        <v>0.73</v>
      </c>
      <c r="K107" s="120">
        <f t="shared" si="11"/>
        <v>132.10000000000002</v>
      </c>
      <c r="L107" s="120">
        <f t="shared" si="11"/>
        <v>354.54</v>
      </c>
      <c r="M107" s="120">
        <f t="shared" si="11"/>
        <v>77.45</v>
      </c>
      <c r="N107" s="120">
        <f t="shared" si="11"/>
        <v>7.2519999999999989</v>
      </c>
      <c r="O107" s="120">
        <f t="shared" si="11"/>
        <v>725.06999999999994</v>
      </c>
    </row>
    <row r="108" spans="1:15" x14ac:dyDescent="0.25">
      <c r="A108" s="54" t="s">
        <v>21</v>
      </c>
      <c r="B108" s="115"/>
      <c r="C108" s="49">
        <f t="shared" ref="C108:H108" si="12">C107+C97</f>
        <v>1390</v>
      </c>
      <c r="D108" s="49">
        <f t="shared" si="12"/>
        <v>38.311999999999998</v>
      </c>
      <c r="E108" s="49">
        <f t="shared" si="12"/>
        <v>55.63</v>
      </c>
      <c r="F108" s="49">
        <f t="shared" si="12"/>
        <v>129.834</v>
      </c>
      <c r="G108" s="49">
        <f t="shared" si="12"/>
        <v>7.0019999999999998</v>
      </c>
      <c r="H108" s="49">
        <f t="shared" si="12"/>
        <v>59.427999999999997</v>
      </c>
      <c r="I108" s="49">
        <f>I107+H97</f>
        <v>14.84</v>
      </c>
      <c r="J108" s="49">
        <f>SUM(J92:J106)</f>
        <v>0.73</v>
      </c>
      <c r="K108" s="49">
        <f>K107+K97</f>
        <v>244.98000000000002</v>
      </c>
      <c r="L108" s="49">
        <f>L107+L97</f>
        <v>599.57000000000005</v>
      </c>
      <c r="M108" s="49">
        <f>M107+M97</f>
        <v>125.762</v>
      </c>
      <c r="N108" s="49">
        <f>N107+N97</f>
        <v>13.442</v>
      </c>
      <c r="O108" s="115">
        <f>O107+O97</f>
        <v>1319.07</v>
      </c>
    </row>
    <row r="109" spans="1:15" x14ac:dyDescent="0.25">
      <c r="A109" s="39"/>
      <c r="B109" s="39"/>
      <c r="C109" s="39"/>
      <c r="D109" s="266"/>
      <c r="E109" s="266"/>
      <c r="F109" s="266"/>
      <c r="G109" s="266"/>
      <c r="H109" s="266"/>
      <c r="I109" s="266"/>
      <c r="J109" s="266"/>
      <c r="K109" s="266"/>
      <c r="L109" s="266"/>
      <c r="M109" s="266"/>
      <c r="N109" s="266"/>
      <c r="O109" s="257"/>
    </row>
    <row r="110" spans="1:15" x14ac:dyDescent="0.25">
      <c r="A110" s="39"/>
      <c r="B110" s="39"/>
      <c r="C110" s="39"/>
      <c r="D110" s="257"/>
      <c r="E110" s="257"/>
      <c r="F110" s="257"/>
      <c r="G110" s="257"/>
      <c r="H110" s="257"/>
      <c r="I110" s="257"/>
      <c r="J110" s="257"/>
      <c r="K110" s="257"/>
      <c r="L110" s="257"/>
      <c r="M110" s="257"/>
      <c r="N110" s="257"/>
      <c r="O110" s="257"/>
    </row>
    <row r="111" spans="1:15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257"/>
    </row>
    <row r="112" spans="1:15" ht="30.75" customHeight="1" thickBot="1" x14ac:dyDescent="0.35">
      <c r="A112" s="261" t="s">
        <v>26</v>
      </c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</row>
    <row r="113" spans="1:34" ht="49.5" customHeight="1" thickBot="1" x14ac:dyDescent="0.3">
      <c r="A113" s="141" t="s">
        <v>52</v>
      </c>
      <c r="B113" s="142" t="s">
        <v>53</v>
      </c>
      <c r="C113" s="142" t="s">
        <v>54</v>
      </c>
      <c r="D113" s="244" t="s">
        <v>55</v>
      </c>
      <c r="E113" s="245"/>
      <c r="F113" s="246"/>
      <c r="G113" s="244" t="s">
        <v>4</v>
      </c>
      <c r="H113" s="245"/>
      <c r="I113" s="245"/>
      <c r="J113" s="246"/>
      <c r="K113" s="244" t="s">
        <v>5</v>
      </c>
      <c r="L113" s="245"/>
      <c r="M113" s="245"/>
      <c r="N113" s="246"/>
      <c r="O113" s="144" t="s">
        <v>6</v>
      </c>
    </row>
    <row r="114" spans="1:34" ht="24" customHeight="1" x14ac:dyDescent="0.25">
      <c r="A114" s="145" t="s">
        <v>7</v>
      </c>
      <c r="B114" s="146"/>
      <c r="C114" s="146"/>
      <c r="D114" s="146" t="s">
        <v>8</v>
      </c>
      <c r="E114" s="146" t="s">
        <v>9</v>
      </c>
      <c r="F114" s="146" t="s">
        <v>10</v>
      </c>
      <c r="G114" s="146" t="s">
        <v>129</v>
      </c>
      <c r="H114" s="146" t="s">
        <v>11</v>
      </c>
      <c r="I114" s="146" t="s">
        <v>12</v>
      </c>
      <c r="J114" s="146" t="s">
        <v>13</v>
      </c>
      <c r="K114" s="146" t="s">
        <v>14</v>
      </c>
      <c r="L114" s="146" t="s">
        <v>15</v>
      </c>
      <c r="M114" s="146" t="s">
        <v>16</v>
      </c>
      <c r="N114" s="146" t="s">
        <v>17</v>
      </c>
      <c r="O114" s="146"/>
    </row>
    <row r="115" spans="1:34" ht="19.5" x14ac:dyDescent="0.25">
      <c r="A115" s="139" t="s">
        <v>51</v>
      </c>
      <c r="B115" s="149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</row>
    <row r="116" spans="1:34" ht="37.5" x14ac:dyDescent="0.25">
      <c r="A116" s="148" t="s">
        <v>108</v>
      </c>
      <c r="B116" s="149">
        <v>4</v>
      </c>
      <c r="C116" s="149">
        <v>50</v>
      </c>
      <c r="D116" s="149">
        <v>0.45</v>
      </c>
      <c r="E116" s="149">
        <v>0.1</v>
      </c>
      <c r="F116" s="149">
        <v>1.35</v>
      </c>
      <c r="G116" s="149">
        <v>1.25</v>
      </c>
      <c r="H116" s="149">
        <v>7.6</v>
      </c>
      <c r="I116" s="149">
        <v>2.35</v>
      </c>
      <c r="J116" s="149">
        <v>0</v>
      </c>
      <c r="K116" s="149">
        <v>0.5</v>
      </c>
      <c r="L116" s="149">
        <v>2.2000000000000002</v>
      </c>
      <c r="M116" s="149">
        <v>1.4</v>
      </c>
      <c r="N116" s="149">
        <v>0.05</v>
      </c>
      <c r="O116" s="149">
        <v>9</v>
      </c>
    </row>
    <row r="117" spans="1:34" ht="37.5" x14ac:dyDescent="0.25">
      <c r="A117" s="148" t="s">
        <v>110</v>
      </c>
      <c r="B117" s="149">
        <v>81</v>
      </c>
      <c r="C117" s="149">
        <v>80</v>
      </c>
      <c r="D117" s="149">
        <v>19.72</v>
      </c>
      <c r="E117" s="149">
        <v>17.89</v>
      </c>
      <c r="F117" s="149">
        <v>4.76</v>
      </c>
      <c r="G117" s="149">
        <v>0.17</v>
      </c>
      <c r="H117" s="149">
        <v>1.28</v>
      </c>
      <c r="I117" s="149">
        <v>0</v>
      </c>
      <c r="J117" s="149">
        <v>0</v>
      </c>
      <c r="K117" s="149">
        <v>24.36</v>
      </c>
      <c r="L117" s="149">
        <v>194.69</v>
      </c>
      <c r="M117" s="149">
        <v>26.01</v>
      </c>
      <c r="N117" s="149">
        <v>2.3199999999999998</v>
      </c>
      <c r="O117" s="149">
        <v>168.2</v>
      </c>
    </row>
    <row r="118" spans="1:34" ht="18.75" customHeight="1" x14ac:dyDescent="0.3">
      <c r="A118" s="155" t="s">
        <v>109</v>
      </c>
      <c r="B118" s="149">
        <v>41</v>
      </c>
      <c r="C118" s="153">
        <v>180</v>
      </c>
      <c r="D118" s="153">
        <v>6.58</v>
      </c>
      <c r="E118" s="153">
        <v>5.0599999999999996</v>
      </c>
      <c r="F118" s="153">
        <v>31.643999999999998</v>
      </c>
      <c r="G118" s="153">
        <v>7.0000000000000007E-2</v>
      </c>
      <c r="H118" s="153">
        <v>0</v>
      </c>
      <c r="I118" s="153">
        <v>1.5</v>
      </c>
      <c r="J118" s="153">
        <v>0</v>
      </c>
      <c r="K118" s="153">
        <v>5.81</v>
      </c>
      <c r="L118" s="153">
        <v>44.6</v>
      </c>
      <c r="M118" s="153">
        <v>7.0000000000000007E-2</v>
      </c>
      <c r="N118" s="153">
        <v>0.13300000000000001</v>
      </c>
      <c r="O118" s="149">
        <v>198.58</v>
      </c>
    </row>
    <row r="119" spans="1:34" ht="18.75" customHeight="1" x14ac:dyDescent="0.3">
      <c r="A119" s="148" t="s">
        <v>33</v>
      </c>
      <c r="B119" s="150"/>
      <c r="C119" s="151">
        <v>30</v>
      </c>
      <c r="D119" s="149">
        <v>2.2799999999999998</v>
      </c>
      <c r="E119" s="149">
        <v>0.27</v>
      </c>
      <c r="F119" s="149">
        <v>14.91</v>
      </c>
      <c r="G119" s="149">
        <v>0</v>
      </c>
      <c r="H119" s="149">
        <v>0</v>
      </c>
      <c r="I119" s="149">
        <v>0</v>
      </c>
      <c r="J119" s="149">
        <v>0</v>
      </c>
      <c r="K119" s="149">
        <v>7</v>
      </c>
      <c r="L119" s="149">
        <v>0</v>
      </c>
      <c r="M119" s="149">
        <v>5</v>
      </c>
      <c r="N119" s="149">
        <v>0</v>
      </c>
      <c r="O119" s="149">
        <v>67.8</v>
      </c>
    </row>
    <row r="120" spans="1:34" ht="37.5" x14ac:dyDescent="0.25">
      <c r="A120" s="155" t="s">
        <v>65</v>
      </c>
      <c r="B120" s="149">
        <v>52</v>
      </c>
      <c r="C120" s="149">
        <v>200</v>
      </c>
      <c r="D120" s="149">
        <v>0</v>
      </c>
      <c r="E120" s="149">
        <v>0</v>
      </c>
      <c r="F120" s="149">
        <v>24</v>
      </c>
      <c r="G120" s="149">
        <v>0.03</v>
      </c>
      <c r="H120" s="149">
        <v>20.100000000000001</v>
      </c>
      <c r="I120" s="182">
        <v>0.13</v>
      </c>
      <c r="J120" s="149"/>
      <c r="K120" s="182">
        <v>13.98</v>
      </c>
      <c r="L120" s="149">
        <v>3</v>
      </c>
      <c r="M120" s="149">
        <v>4.16</v>
      </c>
      <c r="N120" s="149">
        <v>0.14000000000000001</v>
      </c>
      <c r="O120" s="149">
        <v>95</v>
      </c>
    </row>
    <row r="121" spans="1:34" ht="37.5" x14ac:dyDescent="0.25">
      <c r="A121" s="148" t="s">
        <v>101</v>
      </c>
      <c r="B121" s="149"/>
      <c r="C121" s="138">
        <v>540</v>
      </c>
      <c r="D121" s="181">
        <v>29.01</v>
      </c>
      <c r="E121" s="181">
        <v>23.33</v>
      </c>
      <c r="F121" s="181">
        <v>73.61</v>
      </c>
      <c r="G121" s="181">
        <v>1.52</v>
      </c>
      <c r="H121" s="181">
        <v>28.9</v>
      </c>
      <c r="I121" s="181">
        <v>4.03</v>
      </c>
      <c r="J121" s="138">
        <v>0</v>
      </c>
      <c r="K121" s="181">
        <v>51.69</v>
      </c>
      <c r="L121" s="181">
        <v>244.49</v>
      </c>
      <c r="M121" s="181">
        <v>36.700000000000003</v>
      </c>
      <c r="N121" s="181">
        <v>2.64</v>
      </c>
      <c r="O121" s="181">
        <v>737.2</v>
      </c>
    </row>
    <row r="122" spans="1:34" ht="18" customHeight="1" x14ac:dyDescent="0.25">
      <c r="A122" s="84" t="s">
        <v>19</v>
      </c>
      <c r="B122" s="51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</row>
    <row r="123" spans="1:34" ht="28.5" customHeight="1" x14ac:dyDescent="0.25">
      <c r="A123" s="83" t="s">
        <v>66</v>
      </c>
      <c r="B123" s="88">
        <v>53</v>
      </c>
      <c r="C123" s="88">
        <v>60</v>
      </c>
      <c r="D123" s="88">
        <v>2.88</v>
      </c>
      <c r="E123" s="88">
        <v>34.4</v>
      </c>
      <c r="F123" s="88">
        <v>70.98</v>
      </c>
      <c r="G123" s="88">
        <v>0.06</v>
      </c>
      <c r="H123" s="88">
        <v>0.111</v>
      </c>
      <c r="I123" s="88">
        <v>19.98</v>
      </c>
      <c r="J123" s="88">
        <v>0</v>
      </c>
      <c r="K123" s="88">
        <v>48</v>
      </c>
      <c r="L123" s="88">
        <v>61.33</v>
      </c>
      <c r="M123" s="88">
        <v>18.989999999999998</v>
      </c>
      <c r="N123" s="88">
        <v>0.69899999999999995</v>
      </c>
      <c r="O123" s="88">
        <v>70.98</v>
      </c>
    </row>
    <row r="124" spans="1:34" ht="24" hidden="1" customHeight="1" thickBot="1" x14ac:dyDescent="0.3">
      <c r="A124" s="83" t="s">
        <v>60</v>
      </c>
      <c r="B124" s="88">
        <v>29</v>
      </c>
      <c r="C124" s="88" t="s">
        <v>61</v>
      </c>
      <c r="D124" s="88">
        <v>1.81</v>
      </c>
      <c r="E124" s="88">
        <v>4.91</v>
      </c>
      <c r="F124" s="88">
        <v>12.52</v>
      </c>
      <c r="G124" s="88">
        <v>0.05</v>
      </c>
      <c r="H124" s="88">
        <v>10.29</v>
      </c>
      <c r="I124" s="88">
        <v>0</v>
      </c>
      <c r="J124" s="88">
        <v>0</v>
      </c>
      <c r="K124" s="88">
        <v>44.38</v>
      </c>
      <c r="L124" s="88">
        <v>53.23</v>
      </c>
      <c r="M124" s="88">
        <v>26.25</v>
      </c>
      <c r="N124" s="88">
        <v>1.19</v>
      </c>
      <c r="O124" s="88">
        <v>102.5</v>
      </c>
    </row>
    <row r="125" spans="1:34" ht="29.25" customHeight="1" x14ac:dyDescent="0.25">
      <c r="A125" s="83" t="s">
        <v>60</v>
      </c>
      <c r="B125" s="92">
        <v>29</v>
      </c>
      <c r="C125" s="92" t="s">
        <v>49</v>
      </c>
      <c r="D125" s="92">
        <v>1.45</v>
      </c>
      <c r="E125" s="92">
        <v>3.93</v>
      </c>
      <c r="F125" s="92">
        <v>100.2</v>
      </c>
      <c r="G125" s="92">
        <v>0.04</v>
      </c>
      <c r="H125" s="92">
        <v>8.23</v>
      </c>
      <c r="I125" s="92">
        <v>0</v>
      </c>
      <c r="J125" s="92">
        <v>0</v>
      </c>
      <c r="K125" s="92">
        <v>35.5</v>
      </c>
      <c r="L125" s="92">
        <v>42.58</v>
      </c>
      <c r="M125" s="92">
        <v>21</v>
      </c>
      <c r="N125" s="92">
        <v>0.95</v>
      </c>
      <c r="O125" s="92">
        <v>82</v>
      </c>
    </row>
    <row r="126" spans="1:34" ht="17.25" customHeight="1" x14ac:dyDescent="0.25">
      <c r="A126" s="83" t="s">
        <v>83</v>
      </c>
      <c r="B126" s="88">
        <v>80</v>
      </c>
      <c r="C126" s="88">
        <v>100</v>
      </c>
      <c r="D126" s="88">
        <v>22.4</v>
      </c>
      <c r="E126" s="88">
        <v>18.23</v>
      </c>
      <c r="F126" s="88">
        <v>7.0250000000000004</v>
      </c>
      <c r="G126" s="88">
        <v>0.06</v>
      </c>
      <c r="H126" s="88">
        <v>0.54</v>
      </c>
      <c r="I126" s="88">
        <v>43</v>
      </c>
      <c r="J126" s="88">
        <v>0</v>
      </c>
      <c r="K126" s="88">
        <v>56.1</v>
      </c>
      <c r="L126" s="88">
        <v>172.75</v>
      </c>
      <c r="M126" s="88">
        <v>29.9</v>
      </c>
      <c r="N126" s="88">
        <v>2.21</v>
      </c>
      <c r="O126" s="88">
        <v>281.25</v>
      </c>
      <c r="R126" s="8"/>
      <c r="S126" s="16"/>
      <c r="T126" s="17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10"/>
      <c r="AH126" s="10"/>
    </row>
    <row r="127" spans="1:34" x14ac:dyDescent="0.25">
      <c r="A127" s="83" t="s">
        <v>45</v>
      </c>
      <c r="B127" s="88">
        <v>37</v>
      </c>
      <c r="C127" s="27">
        <v>200</v>
      </c>
      <c r="D127" s="27">
        <v>7.36</v>
      </c>
      <c r="E127" s="27">
        <v>6.02</v>
      </c>
      <c r="F127" s="27">
        <v>35.26</v>
      </c>
      <c r="G127" s="27">
        <v>0.08</v>
      </c>
      <c r="H127" s="27">
        <v>0</v>
      </c>
      <c r="I127" s="27">
        <v>28</v>
      </c>
      <c r="J127" s="27">
        <v>0</v>
      </c>
      <c r="K127" s="27">
        <v>1.47</v>
      </c>
      <c r="L127" s="27">
        <v>49.56</v>
      </c>
      <c r="M127" s="27">
        <v>28.16</v>
      </c>
      <c r="N127" s="27">
        <v>0.51300000000000001</v>
      </c>
      <c r="O127" s="27">
        <v>224.6</v>
      </c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</row>
    <row r="128" spans="1:34" ht="20.25" customHeight="1" x14ac:dyDescent="0.25">
      <c r="A128" s="83" t="s">
        <v>35</v>
      </c>
      <c r="B128" s="88">
        <v>31</v>
      </c>
      <c r="C128" s="27">
        <v>200</v>
      </c>
      <c r="D128" s="27">
        <v>0.04</v>
      </c>
      <c r="E128" s="27">
        <v>0</v>
      </c>
      <c r="F128" s="27">
        <v>24.76</v>
      </c>
      <c r="G128" s="27">
        <v>0.01</v>
      </c>
      <c r="H128" s="27">
        <v>0.108</v>
      </c>
      <c r="I128" s="27">
        <v>0</v>
      </c>
      <c r="J128" s="27">
        <v>0</v>
      </c>
      <c r="K128" s="27">
        <v>6.4</v>
      </c>
      <c r="L128" s="27">
        <v>3.6</v>
      </c>
      <c r="M128" s="27">
        <v>0</v>
      </c>
      <c r="N128" s="27">
        <v>0.18</v>
      </c>
      <c r="O128" s="27">
        <v>94.2</v>
      </c>
    </row>
    <row r="129" spans="1:15" x14ac:dyDescent="0.25">
      <c r="A129" s="25" t="s">
        <v>33</v>
      </c>
      <c r="B129" s="52"/>
      <c r="C129" s="53">
        <v>30</v>
      </c>
      <c r="D129" s="95">
        <v>2.2799999999999998</v>
      </c>
      <c r="E129" s="95">
        <v>0.27</v>
      </c>
      <c r="F129" s="95">
        <v>1.49</v>
      </c>
      <c r="G129" s="95">
        <v>0.09</v>
      </c>
      <c r="H129" s="95">
        <v>0</v>
      </c>
      <c r="I129" s="95">
        <v>0</v>
      </c>
      <c r="J129" s="95">
        <v>0</v>
      </c>
      <c r="K129" s="95">
        <v>7</v>
      </c>
      <c r="L129" s="95" t="s">
        <v>38</v>
      </c>
      <c r="M129" s="95">
        <v>5</v>
      </c>
      <c r="N129" s="95">
        <v>0</v>
      </c>
      <c r="O129" s="95">
        <v>67.8</v>
      </c>
    </row>
    <row r="130" spans="1:15" x14ac:dyDescent="0.25">
      <c r="A130" s="25" t="s">
        <v>36</v>
      </c>
      <c r="B130" s="52"/>
      <c r="C130" s="53">
        <v>30</v>
      </c>
      <c r="D130" s="95">
        <v>2.83</v>
      </c>
      <c r="E130" s="95">
        <v>1.1000000000000001</v>
      </c>
      <c r="F130" s="95">
        <v>1.41</v>
      </c>
      <c r="G130" s="95">
        <v>0.09</v>
      </c>
      <c r="H130" s="95">
        <v>0.13</v>
      </c>
      <c r="I130" s="95">
        <v>0</v>
      </c>
      <c r="J130" s="95">
        <v>0.73</v>
      </c>
      <c r="K130" s="95">
        <v>2.4300000000000002</v>
      </c>
      <c r="L130" s="95">
        <v>6.3</v>
      </c>
      <c r="M130" s="95">
        <v>3.3</v>
      </c>
      <c r="N130" s="95">
        <v>0.43</v>
      </c>
      <c r="O130" s="95">
        <v>86.3</v>
      </c>
    </row>
    <row r="131" spans="1:15" x14ac:dyDescent="0.25">
      <c r="A131" s="25" t="s">
        <v>102</v>
      </c>
      <c r="B131" s="52"/>
      <c r="C131" s="60">
        <v>830</v>
      </c>
      <c r="D131" s="120">
        <f>SUM(D123:D130)</f>
        <v>41.05</v>
      </c>
      <c r="E131" s="120">
        <f t="shared" ref="E131:O131" si="13">SUM(E123:E130)</f>
        <v>68.859999999999985</v>
      </c>
      <c r="F131" s="120">
        <f t="shared" si="13"/>
        <v>253.64499999999998</v>
      </c>
      <c r="G131" s="120">
        <f t="shared" si="13"/>
        <v>0.48</v>
      </c>
      <c r="H131" s="120">
        <f t="shared" si="13"/>
        <v>19.408999999999999</v>
      </c>
      <c r="I131" s="120">
        <f t="shared" si="13"/>
        <v>90.98</v>
      </c>
      <c r="J131" s="120">
        <f t="shared" si="13"/>
        <v>0.73</v>
      </c>
      <c r="K131" s="120">
        <f t="shared" si="13"/>
        <v>201.28</v>
      </c>
      <c r="L131" s="120">
        <f t="shared" si="13"/>
        <v>389.35</v>
      </c>
      <c r="M131" s="120">
        <f t="shared" si="13"/>
        <v>132.6</v>
      </c>
      <c r="N131" s="120">
        <f t="shared" si="13"/>
        <v>6.1719999999999988</v>
      </c>
      <c r="O131" s="120">
        <f t="shared" si="13"/>
        <v>1009.63</v>
      </c>
    </row>
    <row r="132" spans="1:15" x14ac:dyDescent="0.25">
      <c r="A132" s="54" t="s">
        <v>21</v>
      </c>
      <c r="B132" s="115"/>
      <c r="C132" s="87">
        <v>1250</v>
      </c>
      <c r="D132" s="87">
        <f>D121+D131</f>
        <v>70.06</v>
      </c>
      <c r="E132" s="128">
        <f t="shared" ref="E132:O132" si="14">E121+E131</f>
        <v>92.189999999999984</v>
      </c>
      <c r="F132" s="128">
        <f t="shared" si="14"/>
        <v>327.255</v>
      </c>
      <c r="G132" s="128">
        <f t="shared" si="14"/>
        <v>2</v>
      </c>
      <c r="H132" s="128">
        <f t="shared" si="14"/>
        <v>48.308999999999997</v>
      </c>
      <c r="I132" s="128">
        <f t="shared" si="14"/>
        <v>95.01</v>
      </c>
      <c r="J132" s="128">
        <f t="shared" si="14"/>
        <v>0.73</v>
      </c>
      <c r="K132" s="128">
        <f t="shared" si="14"/>
        <v>252.97</v>
      </c>
      <c r="L132" s="128">
        <f t="shared" si="14"/>
        <v>633.84</v>
      </c>
      <c r="M132" s="128">
        <f t="shared" si="14"/>
        <v>169.3</v>
      </c>
      <c r="N132" s="128">
        <f t="shared" si="14"/>
        <v>8.8119999999999994</v>
      </c>
      <c r="O132" s="128">
        <f t="shared" si="14"/>
        <v>1746.83</v>
      </c>
    </row>
    <row r="133" spans="1:15" ht="19.5" thickBot="1" x14ac:dyDescent="0.35">
      <c r="A133" s="159" t="s">
        <v>75</v>
      </c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</row>
    <row r="134" spans="1:15" ht="45.75" customHeight="1" thickBot="1" x14ac:dyDescent="0.3">
      <c r="A134" s="141" t="s">
        <v>52</v>
      </c>
      <c r="B134" s="143" t="s">
        <v>53</v>
      </c>
      <c r="C134" s="143" t="s">
        <v>54</v>
      </c>
      <c r="D134" s="244" t="s">
        <v>55</v>
      </c>
      <c r="E134" s="245"/>
      <c r="F134" s="246"/>
      <c r="G134" s="244" t="s">
        <v>4</v>
      </c>
      <c r="H134" s="245"/>
      <c r="I134" s="245"/>
      <c r="J134" s="246"/>
      <c r="K134" s="244" t="s">
        <v>5</v>
      </c>
      <c r="L134" s="245"/>
      <c r="M134" s="245"/>
      <c r="N134" s="246"/>
      <c r="O134" s="144" t="s">
        <v>6</v>
      </c>
    </row>
    <row r="135" spans="1:15" ht="22.5" customHeight="1" x14ac:dyDescent="0.25">
      <c r="A135" s="139" t="s">
        <v>51</v>
      </c>
      <c r="B135" s="146"/>
      <c r="C135" s="146"/>
      <c r="D135" s="146" t="s">
        <v>8</v>
      </c>
      <c r="E135" s="146" t="s">
        <v>9</v>
      </c>
      <c r="F135" s="146" t="s">
        <v>10</v>
      </c>
      <c r="G135" s="146" t="s">
        <v>129</v>
      </c>
      <c r="H135" s="146" t="s">
        <v>11</v>
      </c>
      <c r="I135" s="146" t="s">
        <v>12</v>
      </c>
      <c r="J135" s="146" t="s">
        <v>13</v>
      </c>
      <c r="K135" s="146" t="s">
        <v>14</v>
      </c>
      <c r="L135" s="146" t="s">
        <v>15</v>
      </c>
      <c r="M135" s="146" t="s">
        <v>16</v>
      </c>
      <c r="N135" s="146" t="s">
        <v>17</v>
      </c>
      <c r="O135" s="146"/>
    </row>
    <row r="136" spans="1:15" ht="37.5" x14ac:dyDescent="0.25">
      <c r="A136" s="148" t="s">
        <v>130</v>
      </c>
      <c r="B136" s="149">
        <v>32</v>
      </c>
      <c r="C136" s="149">
        <v>150</v>
      </c>
      <c r="D136" s="182">
        <v>4.68</v>
      </c>
      <c r="E136" s="182">
        <v>4.5999999999999996</v>
      </c>
      <c r="F136" s="182">
        <v>14.63</v>
      </c>
      <c r="G136" s="182">
        <v>0.01</v>
      </c>
      <c r="H136" s="149">
        <v>1.0900000000000001</v>
      </c>
      <c r="I136" s="149">
        <v>36.72</v>
      </c>
      <c r="J136" s="149">
        <v>0</v>
      </c>
      <c r="K136" s="182">
        <v>140.13</v>
      </c>
      <c r="L136" s="182">
        <v>117.04</v>
      </c>
      <c r="M136" s="182">
        <v>17.64</v>
      </c>
      <c r="N136" s="182">
        <v>0.22</v>
      </c>
      <c r="O136" s="182">
        <v>117.32</v>
      </c>
    </row>
    <row r="137" spans="1:15" ht="18.75" x14ac:dyDescent="0.3">
      <c r="A137" s="161" t="s">
        <v>41</v>
      </c>
      <c r="B137" s="149">
        <v>45</v>
      </c>
      <c r="C137" s="153">
        <v>200</v>
      </c>
      <c r="D137" s="153">
        <v>3.52</v>
      </c>
      <c r="E137" s="153">
        <v>3.72</v>
      </c>
      <c r="F137" s="153">
        <v>25.49</v>
      </c>
      <c r="G137" s="153">
        <v>0.04</v>
      </c>
      <c r="H137" s="153">
        <v>1.3</v>
      </c>
      <c r="I137" s="153">
        <v>0.01</v>
      </c>
      <c r="J137" s="153">
        <v>0</v>
      </c>
      <c r="K137" s="153">
        <v>122</v>
      </c>
      <c r="L137" s="153">
        <v>90</v>
      </c>
      <c r="M137" s="153">
        <v>14</v>
      </c>
      <c r="N137" s="153">
        <v>0.56000000000000005</v>
      </c>
      <c r="O137" s="149">
        <v>145.19999999999999</v>
      </c>
    </row>
    <row r="138" spans="1:15" ht="18.75" x14ac:dyDescent="0.3">
      <c r="A138" s="161" t="s">
        <v>112</v>
      </c>
      <c r="B138" s="149"/>
      <c r="C138" s="153">
        <v>100</v>
      </c>
      <c r="D138" s="153">
        <v>2.5</v>
      </c>
      <c r="E138" s="153">
        <v>1.2</v>
      </c>
      <c r="F138" s="153">
        <v>16</v>
      </c>
      <c r="G138" s="153">
        <v>0</v>
      </c>
      <c r="H138" s="153">
        <v>0.01</v>
      </c>
      <c r="I138" s="153">
        <v>0.02</v>
      </c>
      <c r="J138" s="153">
        <v>0</v>
      </c>
      <c r="K138" s="153">
        <v>1.2</v>
      </c>
      <c r="L138" s="153">
        <v>0.3</v>
      </c>
      <c r="M138" s="153">
        <v>0.12</v>
      </c>
      <c r="N138" s="153">
        <v>0.4</v>
      </c>
      <c r="O138" s="149">
        <v>85</v>
      </c>
    </row>
    <row r="139" spans="1:15" ht="18.75" x14ac:dyDescent="0.25">
      <c r="A139" s="148" t="s">
        <v>131</v>
      </c>
      <c r="B139" s="149">
        <v>2</v>
      </c>
      <c r="C139" s="149">
        <v>50</v>
      </c>
      <c r="D139" s="149">
        <v>4.92</v>
      </c>
      <c r="E139" s="149">
        <v>6.17</v>
      </c>
      <c r="F139" s="149">
        <v>11.1</v>
      </c>
      <c r="G139" s="149">
        <v>0.01</v>
      </c>
      <c r="H139" s="149">
        <v>0.14000000000000001</v>
      </c>
      <c r="I139" s="149">
        <v>52</v>
      </c>
      <c r="J139" s="149">
        <v>0</v>
      </c>
      <c r="K139" s="149">
        <v>183</v>
      </c>
      <c r="L139" s="149">
        <v>114</v>
      </c>
      <c r="M139" s="149">
        <v>12</v>
      </c>
      <c r="N139" s="149">
        <v>0.2</v>
      </c>
      <c r="O139" s="149">
        <v>140.6</v>
      </c>
    </row>
    <row r="140" spans="1:15" ht="18" customHeight="1" x14ac:dyDescent="0.25">
      <c r="A140" s="148" t="s">
        <v>101</v>
      </c>
      <c r="B140" s="149"/>
      <c r="C140" s="149">
        <v>500</v>
      </c>
      <c r="D140" s="182">
        <v>15.62</v>
      </c>
      <c r="E140" s="182">
        <v>15.69</v>
      </c>
      <c r="F140" s="182">
        <v>67.23</v>
      </c>
      <c r="G140" s="149">
        <v>7.0000000000000007E-2</v>
      </c>
      <c r="H140" s="149">
        <v>2.54</v>
      </c>
      <c r="I140" s="149">
        <v>88.75</v>
      </c>
      <c r="J140" s="149">
        <v>0</v>
      </c>
      <c r="K140" s="182">
        <v>446.33</v>
      </c>
      <c r="L140" s="182">
        <v>321.33999999999997</v>
      </c>
      <c r="M140" s="182">
        <v>43.74</v>
      </c>
      <c r="N140" s="149">
        <v>1.38</v>
      </c>
      <c r="O140" s="149">
        <v>488.12</v>
      </c>
    </row>
    <row r="141" spans="1:15" ht="21.75" customHeight="1" x14ac:dyDescent="0.25">
      <c r="A141" s="50" t="s">
        <v>19</v>
      </c>
      <c r="B141" s="52"/>
      <c r="C141" s="53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1:15" ht="24" hidden="1" customHeight="1" thickBot="1" x14ac:dyDescent="0.3">
      <c r="A142" s="25" t="s">
        <v>39</v>
      </c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1:15" ht="18.75" customHeight="1" x14ac:dyDescent="0.25">
      <c r="A143" s="25" t="s">
        <v>114</v>
      </c>
      <c r="B143" s="26">
        <v>69</v>
      </c>
      <c r="C143" s="57">
        <v>60</v>
      </c>
      <c r="D143" s="26">
        <v>0.08</v>
      </c>
      <c r="E143" s="26">
        <v>1.07</v>
      </c>
      <c r="F143" s="26">
        <v>4.6100000000000003</v>
      </c>
      <c r="G143" s="26">
        <v>0.03</v>
      </c>
      <c r="H143" s="26">
        <v>7.95</v>
      </c>
      <c r="I143" s="26">
        <v>0</v>
      </c>
      <c r="J143" s="26">
        <v>0</v>
      </c>
      <c r="K143" s="26">
        <v>20.13</v>
      </c>
      <c r="L143" s="26">
        <v>24.1</v>
      </c>
      <c r="M143" s="26">
        <v>12.81</v>
      </c>
      <c r="N143" s="26">
        <v>0.53</v>
      </c>
      <c r="O143" s="26">
        <v>24.06</v>
      </c>
    </row>
    <row r="144" spans="1:15" ht="30" x14ac:dyDescent="0.25">
      <c r="A144" s="25" t="s">
        <v>74</v>
      </c>
      <c r="B144" s="26">
        <v>65</v>
      </c>
      <c r="C144" s="26" t="s">
        <v>49</v>
      </c>
      <c r="D144" s="26">
        <v>2.5</v>
      </c>
      <c r="E144" s="26">
        <v>7.25</v>
      </c>
      <c r="F144" s="26">
        <v>14.25</v>
      </c>
      <c r="G144" s="26">
        <v>6.7500000000000004E-2</v>
      </c>
      <c r="H144" s="26">
        <v>13.5</v>
      </c>
      <c r="I144" s="26">
        <v>4.25</v>
      </c>
      <c r="J144" s="26">
        <v>0</v>
      </c>
      <c r="K144" s="26">
        <v>4.5</v>
      </c>
      <c r="L144" s="26">
        <v>9</v>
      </c>
      <c r="M144" s="26">
        <v>7.25</v>
      </c>
      <c r="N144" s="26">
        <v>0.16300000000000001</v>
      </c>
      <c r="O144" s="26">
        <v>134</v>
      </c>
    </row>
    <row r="145" spans="1:15" ht="14.25" customHeight="1" x14ac:dyDescent="0.25">
      <c r="A145" s="25" t="s">
        <v>94</v>
      </c>
      <c r="B145" s="26">
        <v>66</v>
      </c>
      <c r="C145" s="27">
        <v>100</v>
      </c>
      <c r="D145" s="27">
        <v>15.16</v>
      </c>
      <c r="E145" s="27">
        <v>21.75</v>
      </c>
      <c r="F145" s="27">
        <v>12.35</v>
      </c>
      <c r="G145" s="27">
        <v>0.06</v>
      </c>
      <c r="H145" s="27">
        <v>0.35</v>
      </c>
      <c r="I145" s="27">
        <v>100</v>
      </c>
      <c r="J145" s="27">
        <v>0</v>
      </c>
      <c r="K145" s="27">
        <v>58.75</v>
      </c>
      <c r="L145" s="27">
        <v>165.47</v>
      </c>
      <c r="M145" s="27">
        <v>24.06</v>
      </c>
      <c r="N145" s="27">
        <v>15.75</v>
      </c>
      <c r="O145" s="26">
        <v>306.25</v>
      </c>
    </row>
    <row r="146" spans="1:15" ht="14.25" customHeight="1" x14ac:dyDescent="0.25">
      <c r="A146" s="25" t="s">
        <v>62</v>
      </c>
      <c r="B146" s="86">
        <v>41</v>
      </c>
      <c r="C146" s="27">
        <v>180</v>
      </c>
      <c r="D146" s="27">
        <v>6.58</v>
      </c>
      <c r="E146" s="27">
        <v>5.0599999999999996</v>
      </c>
      <c r="F146" s="27">
        <v>21.64</v>
      </c>
      <c r="G146" s="27">
        <v>7.0000000000000007E-2</v>
      </c>
      <c r="H146" s="27">
        <v>0</v>
      </c>
      <c r="I146" s="27">
        <v>1.5</v>
      </c>
      <c r="J146" s="27">
        <v>0</v>
      </c>
      <c r="K146" s="27">
        <v>5.81</v>
      </c>
      <c r="L146" s="27">
        <v>44.6</v>
      </c>
      <c r="M146" s="27">
        <v>7.0000000000000007E-2</v>
      </c>
      <c r="N146" s="27">
        <v>0.13300000000000001</v>
      </c>
      <c r="O146" s="27">
        <v>198.58</v>
      </c>
    </row>
    <row r="147" spans="1:15" x14ac:dyDescent="0.25">
      <c r="A147" s="25" t="s">
        <v>69</v>
      </c>
      <c r="B147" s="26">
        <v>67</v>
      </c>
      <c r="C147" s="27">
        <v>200</v>
      </c>
      <c r="D147" s="27">
        <v>0.61</v>
      </c>
      <c r="E147" s="27">
        <v>0.25</v>
      </c>
      <c r="F147" s="27">
        <v>18.670000000000002</v>
      </c>
      <c r="G147" s="27">
        <v>1.2999999999999999E-2</v>
      </c>
      <c r="H147" s="27">
        <v>9</v>
      </c>
      <c r="I147" s="27">
        <v>0</v>
      </c>
      <c r="J147" s="27">
        <v>0</v>
      </c>
      <c r="K147" s="27">
        <v>19.2</v>
      </c>
      <c r="L147" s="27">
        <v>3.1</v>
      </c>
      <c r="M147" s="27">
        <v>3.1</v>
      </c>
      <c r="N147" s="27">
        <v>0.56999999999999995</v>
      </c>
      <c r="O147" s="27">
        <v>79</v>
      </c>
    </row>
    <row r="148" spans="1:15" x14ac:dyDescent="0.25">
      <c r="A148" s="25" t="s">
        <v>33</v>
      </c>
      <c r="B148" s="52"/>
      <c r="C148" s="53">
        <v>30</v>
      </c>
      <c r="D148" s="80">
        <v>2.2799999999999998</v>
      </c>
      <c r="E148" s="80">
        <v>0.27</v>
      </c>
      <c r="F148" s="80">
        <v>1.49</v>
      </c>
      <c r="G148" s="80">
        <v>0.09</v>
      </c>
      <c r="H148" s="80">
        <v>0</v>
      </c>
      <c r="I148" s="80">
        <v>0</v>
      </c>
      <c r="J148" s="80">
        <v>0</v>
      </c>
      <c r="K148" s="80">
        <v>7</v>
      </c>
      <c r="L148" s="80" t="s">
        <v>38</v>
      </c>
      <c r="M148" s="80">
        <v>5</v>
      </c>
      <c r="N148" s="80">
        <v>0</v>
      </c>
      <c r="O148" s="80">
        <v>67.8</v>
      </c>
    </row>
    <row r="149" spans="1:15" x14ac:dyDescent="0.25">
      <c r="A149" s="25" t="s">
        <v>36</v>
      </c>
      <c r="B149" s="52"/>
      <c r="C149" s="53">
        <v>40</v>
      </c>
      <c r="D149" s="80">
        <v>2.83</v>
      </c>
      <c r="E149" s="80">
        <v>1.1000000000000001</v>
      </c>
      <c r="F149" s="80">
        <v>1.41</v>
      </c>
      <c r="G149" s="80">
        <v>0.09</v>
      </c>
      <c r="H149" s="80">
        <v>0.13</v>
      </c>
      <c r="I149" s="80">
        <v>0</v>
      </c>
      <c r="J149" s="80">
        <v>0.73</v>
      </c>
      <c r="K149" s="80">
        <v>2.4300000000000002</v>
      </c>
      <c r="L149" s="80">
        <v>6.3</v>
      </c>
      <c r="M149" s="80">
        <v>3.3</v>
      </c>
      <c r="N149" s="80">
        <v>0.43</v>
      </c>
      <c r="O149" s="80">
        <v>86.3</v>
      </c>
    </row>
    <row r="150" spans="1:15" x14ac:dyDescent="0.25">
      <c r="A150" s="25" t="s">
        <v>102</v>
      </c>
      <c r="B150" s="52"/>
      <c r="C150" s="60">
        <v>760</v>
      </c>
      <c r="D150" s="120">
        <f>SUM(D143:D149)</f>
        <v>30.04</v>
      </c>
      <c r="E150" s="120">
        <f t="shared" ref="E150:O150" si="15">SUM(E143:E149)</f>
        <v>36.750000000000007</v>
      </c>
      <c r="F150" s="120">
        <f t="shared" si="15"/>
        <v>74.42</v>
      </c>
      <c r="G150" s="120">
        <f t="shared" si="15"/>
        <v>0.42049999999999998</v>
      </c>
      <c r="H150" s="120">
        <f t="shared" si="15"/>
        <v>30.93</v>
      </c>
      <c r="I150" s="120">
        <f t="shared" si="15"/>
        <v>105.75</v>
      </c>
      <c r="J150" s="120">
        <f t="shared" si="15"/>
        <v>0.73</v>
      </c>
      <c r="K150" s="120">
        <f t="shared" si="15"/>
        <v>117.82000000000001</v>
      </c>
      <c r="L150" s="120">
        <f t="shared" si="15"/>
        <v>252.57</v>
      </c>
      <c r="M150" s="120">
        <f t="shared" si="15"/>
        <v>55.59</v>
      </c>
      <c r="N150" s="120">
        <f t="shared" si="15"/>
        <v>17.576000000000001</v>
      </c>
      <c r="O150" s="120">
        <f t="shared" si="15"/>
        <v>895.9899999999999</v>
      </c>
    </row>
    <row r="151" spans="1:15" ht="15" customHeight="1" x14ac:dyDescent="0.25">
      <c r="A151" s="54" t="s">
        <v>21</v>
      </c>
      <c r="B151" s="116"/>
      <c r="C151" s="53">
        <v>1150</v>
      </c>
      <c r="D151" s="49" t="e">
        <f>D150+#REF!</f>
        <v>#REF!</v>
      </c>
      <c r="E151" s="128" t="e">
        <f>E150+#REF!</f>
        <v>#REF!</v>
      </c>
      <c r="F151" s="128" t="e">
        <f>F150+#REF!</f>
        <v>#REF!</v>
      </c>
      <c r="G151" s="128" t="e">
        <f>G150+#REF!</f>
        <v>#REF!</v>
      </c>
      <c r="H151" s="128" t="e">
        <f>H150+#REF!</f>
        <v>#REF!</v>
      </c>
      <c r="I151" s="128" t="e">
        <f>I150+#REF!</f>
        <v>#REF!</v>
      </c>
      <c r="J151" s="128" t="e">
        <f>J150+#REF!</f>
        <v>#REF!</v>
      </c>
      <c r="K151" s="128" t="e">
        <f>K150+#REF!</f>
        <v>#REF!</v>
      </c>
      <c r="L151" s="128" t="e">
        <f>L150+#REF!</f>
        <v>#REF!</v>
      </c>
      <c r="M151" s="128" t="e">
        <f>M150+#REF!</f>
        <v>#REF!</v>
      </c>
      <c r="N151" s="128" t="e">
        <f>N150+#REF!</f>
        <v>#REF!</v>
      </c>
      <c r="O151" s="128" t="e">
        <f>O150+#REF!</f>
        <v>#REF!</v>
      </c>
    </row>
    <row r="152" spans="1:15" x14ac:dyDescent="0.25">
      <c r="A152" s="48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</row>
    <row r="153" spans="1:15" ht="32.25" customHeight="1" thickBot="1" x14ac:dyDescent="0.35">
      <c r="A153" s="162" t="s">
        <v>27</v>
      </c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</row>
    <row r="154" spans="1:15" ht="53.25" customHeight="1" thickBot="1" x14ac:dyDescent="0.3">
      <c r="A154" s="163" t="s">
        <v>52</v>
      </c>
      <c r="B154" s="164" t="s">
        <v>53</v>
      </c>
      <c r="C154" s="165" t="s">
        <v>54</v>
      </c>
      <c r="D154" s="244" t="s">
        <v>55</v>
      </c>
      <c r="E154" s="245"/>
      <c r="F154" s="246"/>
      <c r="G154" s="244" t="s">
        <v>4</v>
      </c>
      <c r="H154" s="245"/>
      <c r="I154" s="245"/>
      <c r="J154" s="246"/>
      <c r="K154" s="244" t="s">
        <v>5</v>
      </c>
      <c r="L154" s="245"/>
      <c r="M154" s="245"/>
      <c r="N154" s="246"/>
      <c r="O154" s="166" t="s">
        <v>6</v>
      </c>
    </row>
    <row r="155" spans="1:15" ht="17.25" customHeight="1" thickBot="1" x14ac:dyDescent="0.3">
      <c r="A155" s="141"/>
      <c r="B155" s="143"/>
      <c r="C155" s="143"/>
      <c r="D155" s="167" t="s">
        <v>8</v>
      </c>
      <c r="E155" s="167" t="s">
        <v>9</v>
      </c>
      <c r="F155" s="167" t="s">
        <v>10</v>
      </c>
      <c r="G155" s="167" t="s">
        <v>129</v>
      </c>
      <c r="H155" s="167" t="s">
        <v>11</v>
      </c>
      <c r="I155" s="167" t="s">
        <v>12</v>
      </c>
      <c r="J155" s="167" t="s">
        <v>13</v>
      </c>
      <c r="K155" s="167" t="s">
        <v>14</v>
      </c>
      <c r="L155" s="167" t="s">
        <v>15</v>
      </c>
      <c r="M155" s="167" t="s">
        <v>16</v>
      </c>
      <c r="N155" s="167" t="s">
        <v>17</v>
      </c>
      <c r="O155" s="144"/>
    </row>
    <row r="156" spans="1:15" ht="15" customHeight="1" x14ac:dyDescent="0.25">
      <c r="A156" s="168" t="s">
        <v>51</v>
      </c>
      <c r="B156" s="146"/>
      <c r="C156" s="146"/>
      <c r="D156" s="146"/>
      <c r="E156" s="146"/>
      <c r="F156" s="146"/>
      <c r="G156" s="146"/>
      <c r="H156" s="146"/>
      <c r="I156" s="146"/>
      <c r="J156" s="146"/>
      <c r="K156" s="146"/>
      <c r="L156" s="146"/>
      <c r="M156" s="146"/>
      <c r="N156" s="146"/>
      <c r="O156" s="146"/>
    </row>
    <row r="157" spans="1:15" ht="56.25" x14ac:dyDescent="0.25">
      <c r="A157" s="148" t="s">
        <v>115</v>
      </c>
      <c r="B157" s="149">
        <v>68</v>
      </c>
      <c r="C157" s="149" t="s">
        <v>132</v>
      </c>
      <c r="D157" s="149">
        <v>18.989999999999998</v>
      </c>
      <c r="E157" s="149">
        <v>28.32</v>
      </c>
      <c r="F157" s="149">
        <v>3.51</v>
      </c>
      <c r="G157" s="149">
        <v>0.13</v>
      </c>
      <c r="H157" s="149">
        <v>0.53</v>
      </c>
      <c r="I157" s="149">
        <v>252</v>
      </c>
      <c r="J157" s="149">
        <v>0</v>
      </c>
      <c r="K157" s="149">
        <v>159.72</v>
      </c>
      <c r="L157" s="149">
        <v>296.39999999999998</v>
      </c>
      <c r="M157" s="149">
        <v>25.97</v>
      </c>
      <c r="N157" s="149">
        <v>0.52</v>
      </c>
      <c r="O157" s="149">
        <v>345.9</v>
      </c>
    </row>
    <row r="158" spans="1:15" ht="18.75" x14ac:dyDescent="0.25">
      <c r="A158" s="148" t="s">
        <v>133</v>
      </c>
      <c r="B158" s="149">
        <v>33</v>
      </c>
      <c r="C158" s="149">
        <v>200</v>
      </c>
      <c r="D158" s="149">
        <v>0.4</v>
      </c>
      <c r="E158" s="149">
        <v>0.2</v>
      </c>
      <c r="F158" s="149">
        <v>21.2</v>
      </c>
      <c r="G158" s="149">
        <v>0.4</v>
      </c>
      <c r="H158" s="149">
        <v>6.2</v>
      </c>
      <c r="I158" s="149">
        <v>0.2</v>
      </c>
      <c r="J158" s="149">
        <v>0</v>
      </c>
      <c r="K158" s="149">
        <v>1.4</v>
      </c>
      <c r="L158" s="149">
        <v>1.2</v>
      </c>
      <c r="M158" s="149">
        <v>2.4</v>
      </c>
      <c r="N158" s="149">
        <v>0</v>
      </c>
      <c r="O158" s="149">
        <v>82.2</v>
      </c>
    </row>
    <row r="159" spans="1:15" ht="18.75" x14ac:dyDescent="0.25">
      <c r="A159" s="148" t="s">
        <v>143</v>
      </c>
      <c r="B159" s="149"/>
      <c r="C159" s="149">
        <v>150</v>
      </c>
      <c r="D159" s="149">
        <v>0.4</v>
      </c>
      <c r="E159" s="149">
        <v>0</v>
      </c>
      <c r="F159" s="149">
        <v>0.12</v>
      </c>
      <c r="G159" s="149">
        <v>1.2</v>
      </c>
      <c r="H159" s="149">
        <v>2.1</v>
      </c>
      <c r="I159" s="149">
        <v>8.1999999999999993</v>
      </c>
      <c r="J159" s="149">
        <v>0</v>
      </c>
      <c r="K159" s="149">
        <v>7.3</v>
      </c>
      <c r="L159" s="149">
        <v>29.4</v>
      </c>
      <c r="M159" s="149">
        <v>12</v>
      </c>
      <c r="N159" s="149">
        <v>0</v>
      </c>
      <c r="O159" s="169">
        <v>85</v>
      </c>
    </row>
    <row r="160" spans="1:15" ht="15.75" customHeight="1" x14ac:dyDescent="0.3">
      <c r="A160" s="148" t="s">
        <v>33</v>
      </c>
      <c r="B160" s="150"/>
      <c r="C160" s="151">
        <v>30</v>
      </c>
      <c r="D160" s="149">
        <v>2.2799999999999998</v>
      </c>
      <c r="E160" s="149">
        <v>0.27</v>
      </c>
      <c r="F160" s="149">
        <v>14.91</v>
      </c>
      <c r="G160" s="149">
        <v>0</v>
      </c>
      <c r="H160" s="149">
        <v>0</v>
      </c>
      <c r="I160" s="149">
        <v>0</v>
      </c>
      <c r="J160" s="149">
        <v>0</v>
      </c>
      <c r="K160" s="149">
        <v>7</v>
      </c>
      <c r="L160" s="149" t="s">
        <v>38</v>
      </c>
      <c r="M160" s="149">
        <v>5</v>
      </c>
      <c r="N160" s="149">
        <v>0</v>
      </c>
      <c r="O160" s="149">
        <v>67.8</v>
      </c>
    </row>
    <row r="161" spans="1:15" ht="15.75" customHeight="1" x14ac:dyDescent="0.3">
      <c r="A161" s="148" t="s">
        <v>99</v>
      </c>
      <c r="B161" s="150"/>
      <c r="C161" s="154">
        <v>555</v>
      </c>
      <c r="D161" s="154">
        <f t="shared" ref="D161:O161" si="16">SUM(D157:D160)</f>
        <v>22.069999999999997</v>
      </c>
      <c r="E161" s="154">
        <f t="shared" si="16"/>
        <v>28.79</v>
      </c>
      <c r="F161" s="154">
        <f t="shared" si="16"/>
        <v>39.74</v>
      </c>
      <c r="G161" s="154">
        <f t="shared" si="16"/>
        <v>1.73</v>
      </c>
      <c r="H161" s="154">
        <f t="shared" si="16"/>
        <v>8.83</v>
      </c>
      <c r="I161" s="154">
        <f t="shared" si="16"/>
        <v>260.39999999999998</v>
      </c>
      <c r="J161" s="154">
        <f t="shared" si="16"/>
        <v>0</v>
      </c>
      <c r="K161" s="154">
        <f t="shared" si="16"/>
        <v>175.42000000000002</v>
      </c>
      <c r="L161" s="154">
        <f t="shared" si="16"/>
        <v>326.99999999999994</v>
      </c>
      <c r="M161" s="154">
        <f t="shared" si="16"/>
        <v>45.37</v>
      </c>
      <c r="N161" s="154">
        <f t="shared" si="16"/>
        <v>0.52</v>
      </c>
      <c r="O161" s="154">
        <f t="shared" si="16"/>
        <v>580.89999999999986</v>
      </c>
    </row>
    <row r="162" spans="1:15" ht="16.5" customHeight="1" x14ac:dyDescent="0.25">
      <c r="A162" s="50" t="s">
        <v>19</v>
      </c>
      <c r="B162" s="52"/>
      <c r="C162" s="53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</row>
    <row r="163" spans="1:15" ht="24" hidden="1" customHeight="1" thickBot="1" x14ac:dyDescent="0.3">
      <c r="A163" s="25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</row>
    <row r="164" spans="1:15" ht="36" hidden="1" customHeight="1" thickBot="1" x14ac:dyDescent="0.3">
      <c r="A164" s="25" t="s">
        <v>34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</row>
    <row r="165" spans="1:15" ht="18" customHeight="1" x14ac:dyDescent="0.25">
      <c r="A165" s="25" t="s">
        <v>119</v>
      </c>
      <c r="B165" s="26">
        <v>85</v>
      </c>
      <c r="C165" s="26">
        <v>60</v>
      </c>
      <c r="D165" s="26">
        <v>0.95</v>
      </c>
      <c r="E165" s="26">
        <v>1.2</v>
      </c>
      <c r="F165" s="26">
        <v>4.5999999999999996</v>
      </c>
      <c r="G165" s="26">
        <v>1.2E-2</v>
      </c>
      <c r="H165" s="26">
        <v>15</v>
      </c>
      <c r="I165" s="26">
        <v>0</v>
      </c>
      <c r="J165" s="26">
        <v>0</v>
      </c>
      <c r="K165" s="26">
        <v>24.96</v>
      </c>
      <c r="L165" s="26">
        <v>18.36</v>
      </c>
      <c r="M165" s="26">
        <v>8.52</v>
      </c>
      <c r="N165" s="26">
        <v>0.35</v>
      </c>
      <c r="O165" s="26">
        <v>29.42</v>
      </c>
    </row>
    <row r="166" spans="1:15" ht="16.5" customHeight="1" x14ac:dyDescent="0.25">
      <c r="A166" s="25" t="s">
        <v>77</v>
      </c>
      <c r="B166" s="26">
        <v>10</v>
      </c>
      <c r="C166" s="27">
        <v>200</v>
      </c>
      <c r="D166" s="27">
        <v>1.98</v>
      </c>
      <c r="E166" s="27">
        <v>2.74</v>
      </c>
      <c r="F166" s="27">
        <v>14.58</v>
      </c>
      <c r="G166" s="27">
        <v>0.1</v>
      </c>
      <c r="H166" s="27">
        <v>8.25</v>
      </c>
      <c r="I166" s="27">
        <v>0</v>
      </c>
      <c r="J166" s="27">
        <v>0</v>
      </c>
      <c r="K166" s="27">
        <v>123</v>
      </c>
      <c r="L166" s="27">
        <v>62.55</v>
      </c>
      <c r="M166" s="27">
        <v>25</v>
      </c>
      <c r="N166" s="27">
        <v>0.89</v>
      </c>
      <c r="O166" s="26">
        <v>90.75</v>
      </c>
    </row>
    <row r="167" spans="1:15" ht="16.5" customHeight="1" x14ac:dyDescent="0.25">
      <c r="A167" s="25" t="s">
        <v>76</v>
      </c>
      <c r="B167" s="91">
        <v>70</v>
      </c>
      <c r="C167" s="91">
        <v>100</v>
      </c>
      <c r="D167" s="91">
        <v>17.53</v>
      </c>
      <c r="E167" s="91">
        <v>2.4</v>
      </c>
      <c r="F167" s="91">
        <v>0.31</v>
      </c>
      <c r="G167" s="91">
        <v>7.0000000000000007E-2</v>
      </c>
      <c r="H167" s="91">
        <v>0.35</v>
      </c>
      <c r="I167" s="91">
        <v>7.5</v>
      </c>
      <c r="J167" s="91">
        <v>0</v>
      </c>
      <c r="K167" s="91">
        <v>151</v>
      </c>
      <c r="L167" s="91">
        <v>172</v>
      </c>
      <c r="M167" s="91">
        <v>13</v>
      </c>
      <c r="N167" s="91">
        <v>0.71</v>
      </c>
      <c r="O167" s="91">
        <v>92.5</v>
      </c>
    </row>
    <row r="168" spans="1:15" ht="15.75" customHeight="1" x14ac:dyDescent="0.25">
      <c r="A168" s="93" t="s">
        <v>88</v>
      </c>
      <c r="B168" s="55">
        <v>71</v>
      </c>
      <c r="C168" s="27" t="s">
        <v>78</v>
      </c>
      <c r="D168" s="27">
        <v>3.5</v>
      </c>
      <c r="E168" s="27">
        <v>7.7</v>
      </c>
      <c r="F168" s="27">
        <v>46.03</v>
      </c>
      <c r="G168" s="27">
        <v>0.31</v>
      </c>
      <c r="H168" s="27">
        <v>42</v>
      </c>
      <c r="I168" s="27">
        <v>42</v>
      </c>
      <c r="J168" s="27">
        <v>0</v>
      </c>
      <c r="K168" s="27">
        <v>29.28</v>
      </c>
      <c r="L168" s="27">
        <v>159.44999999999999</v>
      </c>
      <c r="M168" s="27">
        <v>58.65</v>
      </c>
      <c r="N168" s="27">
        <v>2.31</v>
      </c>
      <c r="O168" s="27">
        <v>284.7</v>
      </c>
    </row>
    <row r="169" spans="1:15" x14ac:dyDescent="0.25">
      <c r="A169" s="83" t="s">
        <v>65</v>
      </c>
      <c r="B169" s="80">
        <v>52</v>
      </c>
      <c r="C169" s="80">
        <v>200</v>
      </c>
      <c r="D169" s="80">
        <v>0</v>
      </c>
      <c r="E169" s="80">
        <v>0</v>
      </c>
      <c r="F169" s="80">
        <v>24</v>
      </c>
      <c r="G169" s="80">
        <v>0.03</v>
      </c>
      <c r="H169" s="80">
        <v>0.20100000000000001</v>
      </c>
      <c r="I169" s="80">
        <v>120</v>
      </c>
      <c r="J169" s="80">
        <v>0.23499999999999999</v>
      </c>
      <c r="K169" s="80">
        <v>201</v>
      </c>
      <c r="L169" s="80">
        <v>30</v>
      </c>
      <c r="M169" s="80">
        <v>0</v>
      </c>
      <c r="N169" s="80">
        <v>1.8</v>
      </c>
      <c r="O169" s="80">
        <v>95</v>
      </c>
    </row>
    <row r="170" spans="1:15" x14ac:dyDescent="0.25">
      <c r="A170" s="25" t="s">
        <v>33</v>
      </c>
      <c r="B170" s="52"/>
      <c r="C170" s="53">
        <v>30</v>
      </c>
      <c r="D170" s="80">
        <v>2.2799999999999998</v>
      </c>
      <c r="E170" s="80">
        <v>0.27</v>
      </c>
      <c r="F170" s="80">
        <v>1.49</v>
      </c>
      <c r="G170" s="80">
        <v>0.09</v>
      </c>
      <c r="H170" s="80">
        <v>0</v>
      </c>
      <c r="I170" s="80">
        <v>0</v>
      </c>
      <c r="J170" s="80">
        <v>0</v>
      </c>
      <c r="K170" s="80">
        <v>7</v>
      </c>
      <c r="L170" s="80" t="s">
        <v>38</v>
      </c>
      <c r="M170" s="80">
        <v>5</v>
      </c>
      <c r="N170" s="80">
        <v>0</v>
      </c>
      <c r="O170" s="80">
        <v>67.8</v>
      </c>
    </row>
    <row r="171" spans="1:15" x14ac:dyDescent="0.25">
      <c r="A171" s="25" t="s">
        <v>36</v>
      </c>
      <c r="B171" s="52"/>
      <c r="C171" s="53">
        <v>40</v>
      </c>
      <c r="D171" s="80">
        <v>2.83</v>
      </c>
      <c r="E171" s="80">
        <v>1.1000000000000001</v>
      </c>
      <c r="F171" s="80">
        <v>1.41</v>
      </c>
      <c r="G171" s="80">
        <v>0.09</v>
      </c>
      <c r="H171" s="80">
        <v>0.13</v>
      </c>
      <c r="I171" s="80">
        <v>0</v>
      </c>
      <c r="J171" s="80">
        <v>0.73</v>
      </c>
      <c r="K171" s="80">
        <v>2.4300000000000002</v>
      </c>
      <c r="L171" s="80">
        <v>6.3</v>
      </c>
      <c r="M171" s="80">
        <v>3.3</v>
      </c>
      <c r="N171" s="80">
        <v>0.43</v>
      </c>
      <c r="O171" s="80">
        <v>86.3</v>
      </c>
    </row>
    <row r="172" spans="1:15" x14ac:dyDescent="0.25">
      <c r="A172" s="25"/>
      <c r="B172" s="52"/>
      <c r="C172" s="60">
        <v>730</v>
      </c>
      <c r="D172" s="120">
        <f>SUM(D165:D171)</f>
        <v>29.07</v>
      </c>
      <c r="E172" s="120">
        <f t="shared" ref="E172:O172" si="17">SUM(E165:E171)</f>
        <v>15.409999999999998</v>
      </c>
      <c r="F172" s="120">
        <f t="shared" si="17"/>
        <v>92.419999999999987</v>
      </c>
      <c r="G172" s="120">
        <f t="shared" si="17"/>
        <v>0.70199999999999996</v>
      </c>
      <c r="H172" s="120">
        <f t="shared" si="17"/>
        <v>65.930999999999983</v>
      </c>
      <c r="I172" s="120">
        <f t="shared" si="17"/>
        <v>169.5</v>
      </c>
      <c r="J172" s="120">
        <f t="shared" si="17"/>
        <v>0.96499999999999997</v>
      </c>
      <c r="K172" s="120">
        <f t="shared" si="17"/>
        <v>538.66999999999996</v>
      </c>
      <c r="L172" s="120">
        <f t="shared" si="17"/>
        <v>448.66</v>
      </c>
      <c r="M172" s="120">
        <f t="shared" si="17"/>
        <v>113.46999999999998</v>
      </c>
      <c r="N172" s="120">
        <f t="shared" si="17"/>
        <v>6.4899999999999993</v>
      </c>
      <c r="O172" s="120">
        <f t="shared" si="17"/>
        <v>746.46999999999991</v>
      </c>
    </row>
    <row r="173" spans="1:15" x14ac:dyDescent="0.25">
      <c r="A173" s="54" t="s">
        <v>21</v>
      </c>
      <c r="B173" s="116"/>
      <c r="C173" s="60">
        <v>1010</v>
      </c>
      <c r="D173" s="49">
        <f>D172+D161</f>
        <v>51.14</v>
      </c>
      <c r="E173" s="128">
        <f t="shared" ref="E173:O173" si="18">E172+E161</f>
        <v>44.199999999999996</v>
      </c>
      <c r="F173" s="128">
        <f t="shared" si="18"/>
        <v>132.16</v>
      </c>
      <c r="G173" s="128">
        <f t="shared" si="18"/>
        <v>2.4319999999999999</v>
      </c>
      <c r="H173" s="128">
        <f t="shared" si="18"/>
        <v>74.760999999999981</v>
      </c>
      <c r="I173" s="128">
        <f t="shared" si="18"/>
        <v>429.9</v>
      </c>
      <c r="J173" s="128">
        <f t="shared" si="18"/>
        <v>0.96499999999999997</v>
      </c>
      <c r="K173" s="128">
        <f t="shared" si="18"/>
        <v>714.08999999999992</v>
      </c>
      <c r="L173" s="128">
        <f t="shared" si="18"/>
        <v>775.66</v>
      </c>
      <c r="M173" s="128">
        <f t="shared" si="18"/>
        <v>158.83999999999997</v>
      </c>
      <c r="N173" s="128">
        <f t="shared" si="18"/>
        <v>7.01</v>
      </c>
      <c r="O173" s="128">
        <f t="shared" si="18"/>
        <v>1327.37</v>
      </c>
    </row>
    <row r="174" spans="1:15" ht="15.75" customHeight="1" x14ac:dyDescent="0.3">
      <c r="A174" s="160"/>
      <c r="B174" s="160"/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</row>
    <row r="175" spans="1:15" ht="18.75" x14ac:dyDescent="0.3">
      <c r="A175" s="174"/>
      <c r="B175" s="160"/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</row>
    <row r="176" spans="1:15" ht="18.75" customHeight="1" thickBot="1" x14ac:dyDescent="0.35">
      <c r="A176" s="140" t="s">
        <v>28</v>
      </c>
      <c r="B176" s="140"/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</row>
    <row r="177" spans="1:31" ht="47.25" customHeight="1" x14ac:dyDescent="0.25">
      <c r="A177" s="171" t="s">
        <v>52</v>
      </c>
      <c r="B177" s="172" t="s">
        <v>53</v>
      </c>
      <c r="C177" s="172" t="s">
        <v>54</v>
      </c>
      <c r="D177" s="241" t="s">
        <v>55</v>
      </c>
      <c r="E177" s="242"/>
      <c r="F177" s="243"/>
      <c r="G177" s="241" t="s">
        <v>4</v>
      </c>
      <c r="H177" s="242"/>
      <c r="I177" s="242"/>
      <c r="J177" s="243"/>
      <c r="K177" s="241" t="s">
        <v>5</v>
      </c>
      <c r="L177" s="242"/>
      <c r="M177" s="242"/>
      <c r="N177" s="243"/>
      <c r="O177" s="173" t="s">
        <v>6</v>
      </c>
    </row>
    <row r="178" spans="1:31" ht="14.25" customHeight="1" x14ac:dyDescent="0.25">
      <c r="A178" s="139"/>
      <c r="B178" s="149"/>
      <c r="C178" s="149"/>
      <c r="D178" s="149" t="s">
        <v>8</v>
      </c>
      <c r="E178" s="149" t="s">
        <v>9</v>
      </c>
      <c r="F178" s="149" t="s">
        <v>10</v>
      </c>
      <c r="G178" s="149" t="s">
        <v>129</v>
      </c>
      <c r="H178" s="149" t="s">
        <v>11</v>
      </c>
      <c r="I178" s="149" t="s">
        <v>12</v>
      </c>
      <c r="J178" s="149" t="s">
        <v>13</v>
      </c>
      <c r="K178" s="149" t="s">
        <v>14</v>
      </c>
      <c r="L178" s="149" t="s">
        <v>15</v>
      </c>
      <c r="M178" s="149" t="s">
        <v>16</v>
      </c>
      <c r="N178" s="149" t="s">
        <v>17</v>
      </c>
      <c r="O178" s="149"/>
    </row>
    <row r="179" spans="1:31" ht="16.5" customHeight="1" x14ac:dyDescent="0.25">
      <c r="A179" s="139" t="s">
        <v>51</v>
      </c>
      <c r="B179" s="149"/>
      <c r="C179" s="149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</row>
    <row r="180" spans="1:31" ht="16.5" customHeight="1" x14ac:dyDescent="0.25">
      <c r="A180" s="214" t="s">
        <v>137</v>
      </c>
      <c r="B180" s="149">
        <v>58</v>
      </c>
      <c r="C180" s="149">
        <v>60</v>
      </c>
      <c r="D180" s="149">
        <v>0.85</v>
      </c>
      <c r="E180" s="149">
        <v>3.05</v>
      </c>
      <c r="F180" s="149">
        <v>5.41</v>
      </c>
      <c r="G180" s="149">
        <v>0.02</v>
      </c>
      <c r="H180" s="149">
        <v>19.47</v>
      </c>
      <c r="I180" s="149">
        <v>0</v>
      </c>
      <c r="J180" s="149">
        <v>0</v>
      </c>
      <c r="K180" s="149">
        <v>22.42</v>
      </c>
      <c r="L180" s="149">
        <v>16.57</v>
      </c>
      <c r="M180" s="149">
        <v>9.1</v>
      </c>
      <c r="N180" s="149">
        <v>0.31</v>
      </c>
      <c r="O180" s="149">
        <v>52.44</v>
      </c>
    </row>
    <row r="181" spans="1:31" ht="16.5" customHeight="1" x14ac:dyDescent="0.3">
      <c r="A181" s="161" t="s">
        <v>135</v>
      </c>
      <c r="B181" s="149">
        <v>78</v>
      </c>
      <c r="C181" s="149">
        <v>200</v>
      </c>
      <c r="D181" s="149">
        <v>20.3</v>
      </c>
      <c r="E181" s="149">
        <v>17</v>
      </c>
      <c r="F181" s="149">
        <v>35.69</v>
      </c>
      <c r="G181" s="149">
        <v>0.06</v>
      </c>
      <c r="H181" s="149">
        <v>1.01</v>
      </c>
      <c r="I181" s="149">
        <v>48</v>
      </c>
      <c r="J181" s="149">
        <v>0</v>
      </c>
      <c r="K181" s="149">
        <v>45.1</v>
      </c>
      <c r="L181" s="149">
        <v>199.3</v>
      </c>
      <c r="M181" s="149">
        <v>47.5</v>
      </c>
      <c r="N181" s="149">
        <v>2.19</v>
      </c>
      <c r="O181" s="149">
        <v>377</v>
      </c>
    </row>
    <row r="182" spans="1:31" ht="18.75" x14ac:dyDescent="0.25">
      <c r="A182" s="148" t="s">
        <v>35</v>
      </c>
      <c r="B182" s="149">
        <v>31</v>
      </c>
      <c r="C182" s="149">
        <v>200</v>
      </c>
      <c r="D182" s="149">
        <v>0.04</v>
      </c>
      <c r="E182" s="149">
        <v>0</v>
      </c>
      <c r="F182" s="149">
        <v>24.76</v>
      </c>
      <c r="G182" s="149">
        <v>0.01</v>
      </c>
      <c r="H182" s="149">
        <v>1.08</v>
      </c>
      <c r="I182" s="149">
        <v>0</v>
      </c>
      <c r="J182" s="149">
        <v>0</v>
      </c>
      <c r="K182" s="149">
        <v>6.4</v>
      </c>
      <c r="L182" s="149">
        <v>3.6</v>
      </c>
      <c r="M182" s="149">
        <v>0</v>
      </c>
      <c r="N182" s="149">
        <v>0.18</v>
      </c>
      <c r="O182" s="149">
        <v>94.2</v>
      </c>
    </row>
    <row r="183" spans="1:31" ht="18" customHeight="1" x14ac:dyDescent="0.3">
      <c r="A183" s="148" t="s">
        <v>70</v>
      </c>
      <c r="B183" s="153"/>
      <c r="C183" s="151">
        <v>30</v>
      </c>
      <c r="D183" s="149">
        <v>2E-3</v>
      </c>
      <c r="E183" s="149">
        <v>0</v>
      </c>
      <c r="F183" s="149">
        <v>1.4</v>
      </c>
      <c r="G183" s="149">
        <v>2E-3</v>
      </c>
      <c r="H183" s="149">
        <v>0</v>
      </c>
      <c r="I183" s="149">
        <v>0</v>
      </c>
      <c r="J183" s="149">
        <v>2E-3</v>
      </c>
      <c r="K183" s="149">
        <v>0</v>
      </c>
      <c r="L183" s="149">
        <v>3.0000000000000001E-3</v>
      </c>
      <c r="M183" s="149">
        <v>2E-3</v>
      </c>
      <c r="N183" s="149">
        <v>0</v>
      </c>
      <c r="O183" s="149">
        <v>70</v>
      </c>
    </row>
    <row r="184" spans="1:31" ht="18" customHeight="1" x14ac:dyDescent="0.25">
      <c r="A184" s="148" t="s">
        <v>136</v>
      </c>
      <c r="B184" s="149"/>
      <c r="C184" s="149">
        <v>50</v>
      </c>
      <c r="D184" s="149">
        <v>2.5</v>
      </c>
      <c r="E184" s="149">
        <v>1.18</v>
      </c>
      <c r="F184" s="149">
        <v>95.7</v>
      </c>
      <c r="G184" s="149">
        <v>0</v>
      </c>
      <c r="H184" s="149">
        <v>0</v>
      </c>
      <c r="I184" s="149">
        <v>88</v>
      </c>
      <c r="J184" s="149">
        <v>0</v>
      </c>
      <c r="K184" s="149">
        <v>80</v>
      </c>
      <c r="L184" s="149">
        <v>0</v>
      </c>
      <c r="M184" s="149">
        <v>50</v>
      </c>
      <c r="N184" s="149">
        <v>0</v>
      </c>
      <c r="O184" s="149">
        <v>165</v>
      </c>
    </row>
    <row r="185" spans="1:31" ht="18" customHeight="1" x14ac:dyDescent="0.25">
      <c r="A185" s="148" t="s">
        <v>101</v>
      </c>
      <c r="B185" s="149"/>
      <c r="C185" s="138">
        <f t="shared" ref="C185:O185" si="19">SUM(C180:C184)</f>
        <v>540</v>
      </c>
      <c r="D185" s="138">
        <f t="shared" si="19"/>
        <v>23.692</v>
      </c>
      <c r="E185" s="138">
        <f t="shared" si="19"/>
        <v>21.23</v>
      </c>
      <c r="F185" s="138">
        <f t="shared" si="19"/>
        <v>162.96</v>
      </c>
      <c r="G185" s="138">
        <f t="shared" si="19"/>
        <v>9.1999999999999998E-2</v>
      </c>
      <c r="H185" s="138">
        <f t="shared" si="19"/>
        <v>21.560000000000002</v>
      </c>
      <c r="I185" s="138">
        <f t="shared" si="19"/>
        <v>136</v>
      </c>
      <c r="J185" s="138">
        <f t="shared" si="19"/>
        <v>2E-3</v>
      </c>
      <c r="K185" s="138">
        <f t="shared" si="19"/>
        <v>153.92000000000002</v>
      </c>
      <c r="L185" s="138">
        <f t="shared" si="19"/>
        <v>219.47299999999998</v>
      </c>
      <c r="M185" s="138">
        <f t="shared" si="19"/>
        <v>106.602</v>
      </c>
      <c r="N185" s="138">
        <f t="shared" si="19"/>
        <v>2.68</v>
      </c>
      <c r="O185" s="138">
        <f t="shared" si="19"/>
        <v>758.64</v>
      </c>
    </row>
    <row r="186" spans="1:31" ht="18.75" customHeight="1" x14ac:dyDescent="0.25">
      <c r="A186" s="50" t="s">
        <v>19</v>
      </c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</row>
    <row r="187" spans="1:31" ht="15.75" customHeight="1" x14ac:dyDescent="0.25">
      <c r="A187" s="25" t="s">
        <v>89</v>
      </c>
      <c r="B187" s="86">
        <v>84</v>
      </c>
      <c r="C187" s="86">
        <v>60</v>
      </c>
      <c r="D187" s="86">
        <v>1.79</v>
      </c>
      <c r="E187" s="86">
        <v>3.11</v>
      </c>
      <c r="F187" s="86">
        <v>3.75</v>
      </c>
      <c r="G187" s="86">
        <v>7.0000000000000007E-2</v>
      </c>
      <c r="H187" s="86">
        <v>6.6</v>
      </c>
      <c r="I187" s="86">
        <v>0.41</v>
      </c>
      <c r="J187" s="86">
        <v>0</v>
      </c>
      <c r="K187" s="86">
        <v>12.87</v>
      </c>
      <c r="L187" s="86">
        <v>35.97</v>
      </c>
      <c r="M187" s="86">
        <v>12.48</v>
      </c>
      <c r="N187" s="86">
        <v>0.48</v>
      </c>
      <c r="O187" s="86">
        <v>50.16</v>
      </c>
    </row>
    <row r="188" spans="1:31" ht="18.75" customHeight="1" x14ac:dyDescent="0.25">
      <c r="A188" s="25" t="s">
        <v>29</v>
      </c>
      <c r="B188" s="86">
        <v>5</v>
      </c>
      <c r="C188" s="86" t="s">
        <v>49</v>
      </c>
      <c r="D188" s="86">
        <v>1.45</v>
      </c>
      <c r="E188" s="86">
        <v>3.93</v>
      </c>
      <c r="F188" s="86">
        <v>10.199999999999999</v>
      </c>
      <c r="G188" s="86">
        <v>0.04</v>
      </c>
      <c r="H188" s="86">
        <v>8.23</v>
      </c>
      <c r="I188" s="86">
        <v>50</v>
      </c>
      <c r="J188" s="86">
        <v>0</v>
      </c>
      <c r="K188" s="86">
        <v>144</v>
      </c>
      <c r="L188" s="86">
        <v>42.58</v>
      </c>
      <c r="M188" s="86">
        <v>21</v>
      </c>
      <c r="N188" s="86">
        <v>0.95</v>
      </c>
      <c r="O188" s="86">
        <v>102.5</v>
      </c>
    </row>
    <row r="189" spans="1:31" ht="20.25" customHeight="1" x14ac:dyDescent="0.25">
      <c r="A189" s="25" t="s">
        <v>85</v>
      </c>
      <c r="B189" s="91">
        <v>81</v>
      </c>
      <c r="C189" s="27">
        <v>100</v>
      </c>
      <c r="D189" s="27">
        <v>24.8</v>
      </c>
      <c r="E189" s="27">
        <v>22.4</v>
      </c>
      <c r="F189" s="27">
        <v>5.95</v>
      </c>
      <c r="G189" s="27">
        <v>0.21199999999999999</v>
      </c>
      <c r="H189" s="27">
        <v>1.6</v>
      </c>
      <c r="I189" s="27">
        <v>0</v>
      </c>
      <c r="J189" s="27">
        <v>0</v>
      </c>
      <c r="K189" s="27">
        <v>30.45</v>
      </c>
      <c r="L189" s="27">
        <v>243.36</v>
      </c>
      <c r="M189" s="27">
        <v>32.049999999999997</v>
      </c>
      <c r="N189" s="27">
        <v>2.9</v>
      </c>
      <c r="O189" s="27">
        <v>210.25</v>
      </c>
      <c r="Q189" s="56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</row>
    <row r="190" spans="1:31" ht="17.25" customHeight="1" x14ac:dyDescent="0.25">
      <c r="A190" s="25" t="s">
        <v>80</v>
      </c>
      <c r="B190" s="86">
        <v>35</v>
      </c>
      <c r="C190" s="27">
        <v>180</v>
      </c>
      <c r="D190" s="27">
        <v>8.9499999999999993</v>
      </c>
      <c r="E190" s="27">
        <v>6.73</v>
      </c>
      <c r="F190" s="27">
        <v>43</v>
      </c>
      <c r="G190" s="27">
        <v>2.1999999999999999E-2</v>
      </c>
      <c r="H190" s="27">
        <v>0</v>
      </c>
      <c r="I190" s="27">
        <v>100</v>
      </c>
      <c r="J190" s="27">
        <v>0</v>
      </c>
      <c r="K190" s="27">
        <v>15.57</v>
      </c>
      <c r="L190" s="27">
        <v>250.2</v>
      </c>
      <c r="M190" s="27">
        <v>81</v>
      </c>
      <c r="N190" s="27">
        <v>4.7300000000000004</v>
      </c>
      <c r="O190" s="86">
        <v>276.52999999999997</v>
      </c>
      <c r="Q190" s="56"/>
      <c r="R190" s="70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70"/>
    </row>
    <row r="191" spans="1:31" ht="18" customHeight="1" x14ac:dyDescent="0.25">
      <c r="A191" s="25" t="s">
        <v>35</v>
      </c>
      <c r="B191" s="86">
        <v>31</v>
      </c>
      <c r="C191" s="27">
        <v>200</v>
      </c>
      <c r="D191" s="27">
        <v>0.04</v>
      </c>
      <c r="E191" s="27">
        <v>0</v>
      </c>
      <c r="F191" s="27">
        <v>24.76</v>
      </c>
      <c r="G191" s="27">
        <v>0.01</v>
      </c>
      <c r="H191" s="27">
        <v>0.108</v>
      </c>
      <c r="I191" s="27">
        <v>0</v>
      </c>
      <c r="J191" s="27">
        <v>0</v>
      </c>
      <c r="K191" s="27">
        <v>6.4</v>
      </c>
      <c r="L191" s="27">
        <v>3.6</v>
      </c>
      <c r="M191" s="27">
        <v>0</v>
      </c>
      <c r="N191" s="27">
        <v>0.18</v>
      </c>
      <c r="O191" s="27">
        <v>94.2</v>
      </c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</row>
    <row r="192" spans="1:31" ht="18" customHeight="1" x14ac:dyDescent="0.25">
      <c r="A192" s="25" t="s">
        <v>33</v>
      </c>
      <c r="B192" s="52"/>
      <c r="C192" s="53">
        <v>30</v>
      </c>
      <c r="D192" s="86">
        <v>2.2799999999999998</v>
      </c>
      <c r="E192" s="86">
        <v>0.27</v>
      </c>
      <c r="F192" s="86">
        <v>1.49</v>
      </c>
      <c r="G192" s="86">
        <v>0.09</v>
      </c>
      <c r="H192" s="86">
        <v>0</v>
      </c>
      <c r="I192" s="86">
        <v>0</v>
      </c>
      <c r="J192" s="86">
        <v>0</v>
      </c>
      <c r="K192" s="86">
        <v>7</v>
      </c>
      <c r="L192" s="86" t="s">
        <v>38</v>
      </c>
      <c r="M192" s="86">
        <v>5</v>
      </c>
      <c r="N192" s="86">
        <v>0</v>
      </c>
      <c r="O192" s="86">
        <v>67.8</v>
      </c>
      <c r="Q192" s="56"/>
      <c r="R192" s="70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</row>
    <row r="193" spans="1:31" x14ac:dyDescent="0.25">
      <c r="A193" s="25" t="s">
        <v>36</v>
      </c>
      <c r="B193" s="52"/>
      <c r="C193" s="53">
        <v>30</v>
      </c>
      <c r="D193" s="86">
        <v>2.83</v>
      </c>
      <c r="E193" s="86">
        <v>1.1000000000000001</v>
      </c>
      <c r="F193" s="86">
        <v>1.41</v>
      </c>
      <c r="G193" s="86">
        <v>0.09</v>
      </c>
      <c r="H193" s="86">
        <v>0.13</v>
      </c>
      <c r="I193" s="86">
        <v>0</v>
      </c>
      <c r="J193" s="86">
        <v>0.73</v>
      </c>
      <c r="K193" s="86">
        <v>2.4300000000000002</v>
      </c>
      <c r="L193" s="86">
        <v>6.3</v>
      </c>
      <c r="M193" s="86">
        <v>3.3</v>
      </c>
      <c r="N193" s="86">
        <v>0.43</v>
      </c>
      <c r="O193" s="86">
        <v>86.3</v>
      </c>
      <c r="Q193" s="75"/>
      <c r="R193" s="70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</row>
    <row r="194" spans="1:31" x14ac:dyDescent="0.25">
      <c r="A194" s="25" t="s">
        <v>100</v>
      </c>
      <c r="B194" s="52"/>
      <c r="C194" s="60">
        <v>810</v>
      </c>
      <c r="D194" s="120">
        <f>SUM(D187:D193)</f>
        <v>42.139999999999993</v>
      </c>
      <c r="E194" s="120">
        <f t="shared" ref="E194:O194" si="20">SUM(E187:E193)</f>
        <v>37.540000000000006</v>
      </c>
      <c r="F194" s="120">
        <f t="shared" si="20"/>
        <v>90.559999999999988</v>
      </c>
      <c r="G194" s="120">
        <f t="shared" si="20"/>
        <v>0.53400000000000003</v>
      </c>
      <c r="H194" s="120">
        <f t="shared" si="20"/>
        <v>16.667999999999999</v>
      </c>
      <c r="I194" s="120">
        <f t="shared" si="20"/>
        <v>150.41</v>
      </c>
      <c r="J194" s="120">
        <f t="shared" si="20"/>
        <v>0.73</v>
      </c>
      <c r="K194" s="120">
        <f t="shared" si="20"/>
        <v>218.72</v>
      </c>
      <c r="L194" s="120">
        <f t="shared" si="20"/>
        <v>582.01</v>
      </c>
      <c r="M194" s="120">
        <f t="shared" si="20"/>
        <v>154.83000000000001</v>
      </c>
      <c r="N194" s="120">
        <f t="shared" si="20"/>
        <v>9.67</v>
      </c>
      <c r="O194" s="120">
        <f t="shared" si="20"/>
        <v>887.7399999999999</v>
      </c>
      <c r="Q194" s="75"/>
      <c r="R194" s="117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</row>
    <row r="195" spans="1:31" x14ac:dyDescent="0.25">
      <c r="A195" s="54" t="s">
        <v>21</v>
      </c>
      <c r="B195" s="52"/>
      <c r="C195" s="60">
        <v>1550</v>
      </c>
      <c r="D195" s="85">
        <f>D194+D185</f>
        <v>65.831999999999994</v>
      </c>
      <c r="E195" s="128">
        <f t="shared" ref="E195:O195" si="21">E194+E185</f>
        <v>58.77000000000001</v>
      </c>
      <c r="F195" s="128">
        <f t="shared" si="21"/>
        <v>253.51999999999998</v>
      </c>
      <c r="G195" s="128">
        <f t="shared" si="21"/>
        <v>0.626</v>
      </c>
      <c r="H195" s="128">
        <f t="shared" si="21"/>
        <v>38.228000000000002</v>
      </c>
      <c r="I195" s="128">
        <f t="shared" si="21"/>
        <v>286.40999999999997</v>
      </c>
      <c r="J195" s="128">
        <f t="shared" si="21"/>
        <v>0.73199999999999998</v>
      </c>
      <c r="K195" s="128">
        <f t="shared" si="21"/>
        <v>372.64</v>
      </c>
      <c r="L195" s="128">
        <f t="shared" si="21"/>
        <v>801.48299999999995</v>
      </c>
      <c r="M195" s="128">
        <f t="shared" si="21"/>
        <v>261.43200000000002</v>
      </c>
      <c r="N195" s="128">
        <f t="shared" si="21"/>
        <v>12.35</v>
      </c>
      <c r="O195" s="128">
        <f t="shared" si="21"/>
        <v>1646.3799999999999</v>
      </c>
    </row>
    <row r="196" spans="1:31" ht="19.5" thickBot="1" x14ac:dyDescent="0.35">
      <c r="A196" s="140" t="s">
        <v>30</v>
      </c>
      <c r="B196" s="160"/>
      <c r="C196" s="160"/>
      <c r="D196" s="160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</row>
    <row r="197" spans="1:31" ht="48" customHeight="1" thickBot="1" x14ac:dyDescent="0.3">
      <c r="A197" s="141" t="s">
        <v>52</v>
      </c>
      <c r="B197" s="178" t="s">
        <v>53</v>
      </c>
      <c r="C197" s="157" t="s">
        <v>54</v>
      </c>
      <c r="D197" s="244" t="s">
        <v>55</v>
      </c>
      <c r="E197" s="245"/>
      <c r="F197" s="246"/>
      <c r="G197" s="244" t="s">
        <v>4</v>
      </c>
      <c r="H197" s="245"/>
      <c r="I197" s="245"/>
      <c r="J197" s="246"/>
      <c r="K197" s="244" t="s">
        <v>5</v>
      </c>
      <c r="L197" s="245"/>
      <c r="M197" s="245"/>
      <c r="N197" s="246"/>
      <c r="O197" s="144" t="s">
        <v>6</v>
      </c>
    </row>
    <row r="198" spans="1:31" ht="18" customHeight="1" x14ac:dyDescent="0.25">
      <c r="A198" s="175"/>
      <c r="B198" s="176"/>
      <c r="C198" s="176"/>
      <c r="D198" s="177" t="s">
        <v>8</v>
      </c>
      <c r="E198" s="177" t="s">
        <v>9</v>
      </c>
      <c r="F198" s="177" t="s">
        <v>10</v>
      </c>
      <c r="G198" s="177" t="s">
        <v>129</v>
      </c>
      <c r="H198" s="177" t="s">
        <v>11</v>
      </c>
      <c r="I198" s="177" t="s">
        <v>12</v>
      </c>
      <c r="J198" s="177" t="s">
        <v>13</v>
      </c>
      <c r="K198" s="177" t="s">
        <v>14</v>
      </c>
      <c r="L198" s="177" t="s">
        <v>15</v>
      </c>
      <c r="M198" s="177" t="s">
        <v>16</v>
      </c>
      <c r="N198" s="177" t="s">
        <v>17</v>
      </c>
      <c r="O198" s="177"/>
    </row>
    <row r="199" spans="1:31" ht="17.25" customHeight="1" x14ac:dyDescent="0.25">
      <c r="A199" s="139" t="s">
        <v>51</v>
      </c>
      <c r="B199" s="149"/>
      <c r="C199" s="149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</row>
    <row r="200" spans="1:31" ht="17.25" customHeight="1" x14ac:dyDescent="0.25">
      <c r="A200" s="158" t="s">
        <v>116</v>
      </c>
      <c r="B200" s="149">
        <v>3</v>
      </c>
      <c r="C200" s="149">
        <v>50</v>
      </c>
      <c r="D200" s="149">
        <v>0.35</v>
      </c>
      <c r="E200" s="149">
        <v>0.05</v>
      </c>
      <c r="F200" s="149">
        <v>1.85</v>
      </c>
      <c r="G200" s="149">
        <v>0.03</v>
      </c>
      <c r="H200" s="149">
        <v>9.5</v>
      </c>
      <c r="I200" s="149">
        <v>0</v>
      </c>
      <c r="J200" s="149">
        <v>0</v>
      </c>
      <c r="K200" s="149">
        <v>21.85</v>
      </c>
      <c r="L200" s="149">
        <v>40.020000000000003</v>
      </c>
      <c r="M200" s="149">
        <v>13.3</v>
      </c>
      <c r="N200" s="149">
        <v>0.56999999999999995</v>
      </c>
      <c r="O200" s="149">
        <v>6.85</v>
      </c>
    </row>
    <row r="201" spans="1:31" ht="37.5" x14ac:dyDescent="0.25">
      <c r="A201" s="148" t="s">
        <v>138</v>
      </c>
      <c r="B201" s="149">
        <v>14</v>
      </c>
      <c r="C201" s="149" t="s">
        <v>139</v>
      </c>
      <c r="D201" s="149">
        <v>13.87</v>
      </c>
      <c r="E201" s="149">
        <v>7.85</v>
      </c>
      <c r="F201" s="149">
        <v>6.53</v>
      </c>
      <c r="G201" s="149">
        <v>0.1</v>
      </c>
      <c r="H201" s="149">
        <v>3.35</v>
      </c>
      <c r="I201" s="149">
        <v>0.01</v>
      </c>
      <c r="J201" s="149">
        <v>0</v>
      </c>
      <c r="K201" s="149">
        <v>52.11</v>
      </c>
      <c r="L201" s="149">
        <v>238.46</v>
      </c>
      <c r="M201" s="149">
        <v>59.77</v>
      </c>
      <c r="N201" s="149">
        <v>0.96</v>
      </c>
      <c r="O201" s="149">
        <v>150</v>
      </c>
    </row>
    <row r="202" spans="1:31" ht="37.5" x14ac:dyDescent="0.3">
      <c r="A202" s="148" t="s">
        <v>44</v>
      </c>
      <c r="B202" s="149">
        <v>46</v>
      </c>
      <c r="C202" s="153">
        <v>150</v>
      </c>
      <c r="D202" s="153">
        <v>3.06</v>
      </c>
      <c r="E202" s="153">
        <v>4.8</v>
      </c>
      <c r="F202" s="153">
        <v>20.45</v>
      </c>
      <c r="G202" s="153">
        <v>0.14000000000000001</v>
      </c>
      <c r="H202" s="153">
        <v>18.170000000000002</v>
      </c>
      <c r="I202" s="153">
        <v>25.5</v>
      </c>
      <c r="J202" s="153">
        <v>0</v>
      </c>
      <c r="K202" s="153">
        <v>36.979999999999997</v>
      </c>
      <c r="L202" s="153">
        <v>86.6</v>
      </c>
      <c r="M202" s="153">
        <v>27.75</v>
      </c>
      <c r="N202" s="153">
        <v>1.01</v>
      </c>
      <c r="O202" s="149">
        <v>137.25</v>
      </c>
    </row>
    <row r="203" spans="1:31" ht="16.5" customHeight="1" x14ac:dyDescent="0.25">
      <c r="A203" s="170" t="s">
        <v>117</v>
      </c>
      <c r="B203" s="149">
        <v>67</v>
      </c>
      <c r="C203" s="149">
        <v>200</v>
      </c>
      <c r="D203" s="149">
        <v>0.28000000000000003</v>
      </c>
      <c r="E203" s="149">
        <v>0.25</v>
      </c>
      <c r="F203" s="149">
        <v>18.670000000000002</v>
      </c>
      <c r="G203" s="149">
        <v>0.03</v>
      </c>
      <c r="H203" s="149">
        <v>9</v>
      </c>
      <c r="I203" s="149">
        <v>0</v>
      </c>
      <c r="J203" s="149">
        <v>0</v>
      </c>
      <c r="K203" s="149">
        <v>19.2</v>
      </c>
      <c r="L203" s="149">
        <v>3.1</v>
      </c>
      <c r="M203" s="149">
        <v>3.1</v>
      </c>
      <c r="N203" s="149">
        <v>0.56999999999999995</v>
      </c>
      <c r="O203" s="149">
        <v>79</v>
      </c>
    </row>
    <row r="204" spans="1:31" ht="15.75" customHeight="1" x14ac:dyDescent="0.3">
      <c r="A204" s="148" t="s">
        <v>33</v>
      </c>
      <c r="B204" s="150"/>
      <c r="C204" s="151">
        <v>30</v>
      </c>
      <c r="D204" s="149">
        <v>2.2799999999999998</v>
      </c>
      <c r="E204" s="149">
        <v>0.27</v>
      </c>
      <c r="F204" s="149">
        <v>14.91</v>
      </c>
      <c r="G204" s="149">
        <v>0</v>
      </c>
      <c r="H204" s="149">
        <v>0</v>
      </c>
      <c r="I204" s="149">
        <v>0</v>
      </c>
      <c r="J204" s="149">
        <v>0</v>
      </c>
      <c r="K204" s="149">
        <v>7</v>
      </c>
      <c r="L204" s="149" t="s">
        <v>38</v>
      </c>
      <c r="M204" s="149">
        <v>5</v>
      </c>
      <c r="N204" s="149">
        <v>0</v>
      </c>
      <c r="O204" s="149">
        <v>67.8</v>
      </c>
    </row>
    <row r="205" spans="1:31" ht="15.75" customHeight="1" x14ac:dyDescent="0.3">
      <c r="A205" s="148" t="s">
        <v>101</v>
      </c>
      <c r="B205" s="150"/>
      <c r="C205" s="183">
        <v>585</v>
      </c>
      <c r="D205" s="183">
        <v>19.84</v>
      </c>
      <c r="E205" s="183">
        <v>13.22</v>
      </c>
      <c r="F205" s="183">
        <v>62.41</v>
      </c>
      <c r="G205" s="183">
        <v>0.3</v>
      </c>
      <c r="H205" s="183">
        <v>40.020000000000003</v>
      </c>
      <c r="I205" s="183">
        <v>25.51</v>
      </c>
      <c r="J205" s="183">
        <v>0</v>
      </c>
      <c r="K205" s="183">
        <v>137.13999999999999</v>
      </c>
      <c r="L205" s="183">
        <v>368.18</v>
      </c>
      <c r="M205" s="183">
        <v>108.92</v>
      </c>
      <c r="N205" s="183">
        <v>3.11</v>
      </c>
      <c r="O205" s="183">
        <v>440.9</v>
      </c>
    </row>
    <row r="206" spans="1:31" ht="21.75" customHeight="1" x14ac:dyDescent="0.25">
      <c r="A206" s="50" t="s">
        <v>19</v>
      </c>
      <c r="B206" s="52"/>
      <c r="C206" s="53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</row>
    <row r="207" spans="1:31" ht="15.75" customHeight="1" x14ac:dyDescent="0.25">
      <c r="A207" s="25" t="s">
        <v>81</v>
      </c>
      <c r="B207" s="26">
        <v>76</v>
      </c>
      <c r="C207" s="258">
        <v>60</v>
      </c>
      <c r="D207" s="258">
        <v>0.86</v>
      </c>
      <c r="E207" s="258">
        <v>3.65</v>
      </c>
      <c r="F207" s="258">
        <v>5.0199999999999996</v>
      </c>
      <c r="G207" s="258">
        <v>0.01</v>
      </c>
      <c r="H207" s="258">
        <v>5.7</v>
      </c>
      <c r="I207" s="258">
        <v>0</v>
      </c>
      <c r="J207" s="258">
        <v>0</v>
      </c>
      <c r="K207" s="258">
        <v>21.09</v>
      </c>
      <c r="L207" s="258">
        <v>24.58</v>
      </c>
      <c r="M207" s="258">
        <v>12.54</v>
      </c>
      <c r="N207" s="258">
        <v>0.8</v>
      </c>
      <c r="O207" s="256">
        <v>56.34</v>
      </c>
    </row>
    <row r="208" spans="1:31" ht="15.75" hidden="1" customHeight="1" thickBot="1" x14ac:dyDescent="0.3">
      <c r="A208" s="25"/>
      <c r="B208" s="26"/>
      <c r="C208" s="259"/>
      <c r="D208" s="259"/>
      <c r="E208" s="259"/>
      <c r="F208" s="259"/>
      <c r="G208" s="259"/>
      <c r="H208" s="259"/>
      <c r="I208" s="259"/>
      <c r="J208" s="259"/>
      <c r="K208" s="259"/>
      <c r="L208" s="259"/>
      <c r="M208" s="259"/>
      <c r="N208" s="259"/>
      <c r="O208" s="256"/>
    </row>
    <row r="209" spans="1:32" x14ac:dyDescent="0.25">
      <c r="A209" s="25" t="s">
        <v>82</v>
      </c>
      <c r="B209" s="26">
        <v>77</v>
      </c>
      <c r="C209" s="26">
        <v>200</v>
      </c>
      <c r="D209" s="26">
        <v>0.45</v>
      </c>
      <c r="E209" s="26">
        <v>2.75</v>
      </c>
      <c r="F209" s="26">
        <v>7.54</v>
      </c>
      <c r="G209" s="26">
        <v>0.1</v>
      </c>
      <c r="H209" s="26">
        <v>16.75</v>
      </c>
      <c r="I209" s="26">
        <v>75</v>
      </c>
      <c r="J209" s="26">
        <v>10.17</v>
      </c>
      <c r="K209" s="26">
        <v>127</v>
      </c>
      <c r="L209" s="26">
        <v>11.5</v>
      </c>
      <c r="M209" s="26">
        <v>9.25</v>
      </c>
      <c r="N209" s="26">
        <v>0.125</v>
      </c>
      <c r="O209" s="26">
        <v>126.5</v>
      </c>
      <c r="R209" s="8"/>
      <c r="S209" s="16"/>
      <c r="T209" s="17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</row>
    <row r="210" spans="1:32" ht="18.75" customHeight="1" x14ac:dyDescent="0.25">
      <c r="A210" s="25" t="s">
        <v>90</v>
      </c>
      <c r="B210" s="91">
        <v>78</v>
      </c>
      <c r="C210" s="91">
        <v>200</v>
      </c>
      <c r="D210" s="91">
        <v>20.3</v>
      </c>
      <c r="E210" s="91">
        <v>17</v>
      </c>
      <c r="F210" s="91">
        <v>35.69</v>
      </c>
      <c r="G210" s="91">
        <v>0.06</v>
      </c>
      <c r="H210" s="91">
        <v>1.01</v>
      </c>
      <c r="I210" s="91">
        <v>48</v>
      </c>
      <c r="J210" s="91">
        <v>0</v>
      </c>
      <c r="K210" s="91">
        <v>45.1</v>
      </c>
      <c r="L210" s="91">
        <v>199.3</v>
      </c>
      <c r="M210" s="91">
        <v>47.5</v>
      </c>
      <c r="N210" s="91">
        <v>2.19</v>
      </c>
      <c r="O210" s="91">
        <v>377</v>
      </c>
    </row>
    <row r="211" spans="1:32" x14ac:dyDescent="0.25">
      <c r="A211" s="25" t="s">
        <v>37</v>
      </c>
      <c r="B211" s="26">
        <v>33</v>
      </c>
      <c r="C211" s="26">
        <v>200</v>
      </c>
      <c r="D211" s="26">
        <v>0.2</v>
      </c>
      <c r="E211" s="26">
        <v>0</v>
      </c>
      <c r="F211" s="26">
        <v>14</v>
      </c>
      <c r="G211" s="26">
        <v>0</v>
      </c>
      <c r="H211" s="26">
        <v>0</v>
      </c>
      <c r="I211" s="26">
        <v>0</v>
      </c>
      <c r="J211" s="26">
        <v>0</v>
      </c>
      <c r="K211" s="26">
        <v>6</v>
      </c>
      <c r="L211" s="26">
        <v>0</v>
      </c>
      <c r="M211" s="26">
        <v>0</v>
      </c>
      <c r="N211" s="26">
        <v>0</v>
      </c>
      <c r="O211" s="26">
        <v>28</v>
      </c>
    </row>
    <row r="212" spans="1:32" x14ac:dyDescent="0.25">
      <c r="A212" s="25" t="s">
        <v>33</v>
      </c>
      <c r="B212" s="52"/>
      <c r="C212" s="53">
        <v>30</v>
      </c>
      <c r="D212" s="80">
        <v>2.2799999999999998</v>
      </c>
      <c r="E212" s="80">
        <v>0.27</v>
      </c>
      <c r="F212" s="80">
        <v>1.49</v>
      </c>
      <c r="G212" s="80">
        <v>0.09</v>
      </c>
      <c r="H212" s="80">
        <v>0</v>
      </c>
      <c r="I212" s="80">
        <v>0</v>
      </c>
      <c r="J212" s="80">
        <v>0</v>
      </c>
      <c r="K212" s="80">
        <v>7</v>
      </c>
      <c r="L212" s="80" t="s">
        <v>38</v>
      </c>
      <c r="M212" s="80">
        <v>5</v>
      </c>
      <c r="N212" s="80">
        <v>0</v>
      </c>
      <c r="O212" s="80">
        <v>67.8</v>
      </c>
    </row>
    <row r="213" spans="1:32" ht="14.25" customHeight="1" x14ac:dyDescent="0.25">
      <c r="A213" s="25" t="s">
        <v>36</v>
      </c>
      <c r="B213" s="52"/>
      <c r="C213" s="53">
        <v>30</v>
      </c>
      <c r="D213" s="80">
        <v>2.83</v>
      </c>
      <c r="E213" s="80">
        <v>1.1000000000000001</v>
      </c>
      <c r="F213" s="80">
        <v>1.41</v>
      </c>
      <c r="G213" s="80">
        <v>0.09</v>
      </c>
      <c r="H213" s="80">
        <v>0.13</v>
      </c>
      <c r="I213" s="80">
        <v>0</v>
      </c>
      <c r="J213" s="80">
        <v>0.73</v>
      </c>
      <c r="K213" s="80">
        <v>2.4300000000000002</v>
      </c>
      <c r="L213" s="80">
        <v>6.3</v>
      </c>
      <c r="M213" s="80">
        <v>3.3</v>
      </c>
      <c r="N213" s="80">
        <v>0.43</v>
      </c>
      <c r="O213" s="80">
        <v>86.3</v>
      </c>
    </row>
    <row r="214" spans="1:32" ht="14.25" customHeight="1" x14ac:dyDescent="0.25">
      <c r="A214" s="25" t="s">
        <v>102</v>
      </c>
      <c r="B214" s="52"/>
      <c r="C214" s="60">
        <f>SUM(C207:C213)</f>
        <v>720</v>
      </c>
      <c r="D214" s="60">
        <f t="shared" ref="D214:O214" si="22">SUM(D207:D213)</f>
        <v>26.92</v>
      </c>
      <c r="E214" s="60">
        <f t="shared" si="22"/>
        <v>24.77</v>
      </c>
      <c r="F214" s="60">
        <f t="shared" si="22"/>
        <v>65.150000000000006</v>
      </c>
      <c r="G214" s="60">
        <f t="shared" si="22"/>
        <v>0.35</v>
      </c>
      <c r="H214" s="60">
        <f t="shared" si="22"/>
        <v>23.59</v>
      </c>
      <c r="I214" s="60">
        <f t="shared" si="22"/>
        <v>123</v>
      </c>
      <c r="J214" s="60">
        <f t="shared" si="22"/>
        <v>10.9</v>
      </c>
      <c r="K214" s="60">
        <f t="shared" si="22"/>
        <v>208.62</v>
      </c>
      <c r="L214" s="60">
        <f t="shared" si="22"/>
        <v>241.68</v>
      </c>
      <c r="M214" s="60">
        <f t="shared" si="22"/>
        <v>77.589999999999989</v>
      </c>
      <c r="N214" s="60">
        <f t="shared" si="22"/>
        <v>3.5450000000000004</v>
      </c>
      <c r="O214" s="60">
        <f t="shared" si="22"/>
        <v>741.93999999999994</v>
      </c>
    </row>
    <row r="215" spans="1:32" ht="14.25" customHeight="1" x14ac:dyDescent="0.25">
      <c r="A215" s="54" t="s">
        <v>21</v>
      </c>
      <c r="B215" s="116"/>
      <c r="C215" s="53">
        <v>11802</v>
      </c>
      <c r="D215" s="49">
        <f t="shared" ref="D215:O215" si="23">SUM(D201:D213)</f>
        <v>66.25</v>
      </c>
      <c r="E215" s="49">
        <f t="shared" si="23"/>
        <v>51.160000000000004</v>
      </c>
      <c r="F215" s="49">
        <f t="shared" si="23"/>
        <v>188.12</v>
      </c>
      <c r="G215" s="49">
        <f t="shared" si="23"/>
        <v>0.91999999999999993</v>
      </c>
      <c r="H215" s="49">
        <f t="shared" si="23"/>
        <v>94.13000000000001</v>
      </c>
      <c r="I215" s="49">
        <f t="shared" si="23"/>
        <v>174.02</v>
      </c>
      <c r="J215" s="49">
        <f t="shared" si="23"/>
        <v>10.9</v>
      </c>
      <c r="K215" s="49">
        <f t="shared" si="23"/>
        <v>461.05</v>
      </c>
      <c r="L215" s="49">
        <f t="shared" si="23"/>
        <v>938.02</v>
      </c>
      <c r="M215" s="49">
        <f t="shared" si="23"/>
        <v>282.13000000000005</v>
      </c>
      <c r="N215" s="49">
        <f t="shared" si="23"/>
        <v>9.1950000000000003</v>
      </c>
      <c r="O215" s="49">
        <f t="shared" si="23"/>
        <v>1616.8899999999999</v>
      </c>
    </row>
    <row r="216" spans="1:32" ht="15.75" customHeight="1" x14ac:dyDescent="0.25">
      <c r="A216" s="46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</row>
    <row r="217" spans="1:32" ht="15.75" customHeight="1" x14ac:dyDescent="0.25">
      <c r="A217" s="46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</row>
    <row r="218" spans="1:32" ht="15.75" customHeight="1" thickBot="1" x14ac:dyDescent="0.3">
      <c r="A218" s="179" t="s">
        <v>31</v>
      </c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</row>
    <row r="219" spans="1:32" ht="56.25" customHeight="1" thickBot="1" x14ac:dyDescent="0.3">
      <c r="A219" s="141" t="s">
        <v>52</v>
      </c>
      <c r="B219" s="178" t="s">
        <v>53</v>
      </c>
      <c r="C219" s="143" t="s">
        <v>141</v>
      </c>
      <c r="D219" s="244" t="s">
        <v>55</v>
      </c>
      <c r="E219" s="245"/>
      <c r="F219" s="246"/>
      <c r="G219" s="244" t="s">
        <v>4</v>
      </c>
      <c r="H219" s="245"/>
      <c r="I219" s="245"/>
      <c r="J219" s="246"/>
      <c r="K219" s="244" t="s">
        <v>5</v>
      </c>
      <c r="L219" s="245"/>
      <c r="M219" s="245"/>
      <c r="N219" s="246"/>
      <c r="O219" s="166" t="s">
        <v>6</v>
      </c>
    </row>
    <row r="220" spans="1:32" ht="20.25" customHeight="1" thickBot="1" x14ac:dyDescent="0.3">
      <c r="A220" s="141"/>
      <c r="B220" s="176"/>
      <c r="C220" s="176"/>
      <c r="D220" s="146" t="s">
        <v>8</v>
      </c>
      <c r="E220" s="146" t="s">
        <v>9</v>
      </c>
      <c r="F220" s="146" t="s">
        <v>10</v>
      </c>
      <c r="G220" s="146" t="s">
        <v>129</v>
      </c>
      <c r="H220" s="146" t="s">
        <v>11</v>
      </c>
      <c r="I220" s="146" t="s">
        <v>12</v>
      </c>
      <c r="J220" s="146" t="s">
        <v>13</v>
      </c>
      <c r="K220" s="146" t="s">
        <v>14</v>
      </c>
      <c r="L220" s="146" t="s">
        <v>15</v>
      </c>
      <c r="M220" s="146" t="s">
        <v>16</v>
      </c>
      <c r="N220" s="146" t="s">
        <v>17</v>
      </c>
      <c r="O220" s="138"/>
    </row>
    <row r="221" spans="1:32" ht="15.75" customHeight="1" x14ac:dyDescent="0.25">
      <c r="A221" s="139" t="s">
        <v>51</v>
      </c>
      <c r="B221" s="149"/>
      <c r="C221" s="149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</row>
    <row r="222" spans="1:32" ht="16.5" customHeight="1" x14ac:dyDescent="0.25">
      <c r="A222" s="170" t="s">
        <v>118</v>
      </c>
      <c r="B222" s="149">
        <v>4</v>
      </c>
      <c r="C222" s="149">
        <v>50</v>
      </c>
      <c r="D222" s="149">
        <v>0.45</v>
      </c>
      <c r="E222" s="149">
        <v>0.1</v>
      </c>
      <c r="F222" s="149">
        <v>1.35</v>
      </c>
      <c r="G222" s="149">
        <v>1.25</v>
      </c>
      <c r="H222" s="149">
        <v>7.6</v>
      </c>
      <c r="I222" s="149">
        <v>2.35</v>
      </c>
      <c r="J222" s="149">
        <v>0</v>
      </c>
      <c r="K222" s="149">
        <v>0.5</v>
      </c>
      <c r="L222" s="149">
        <v>2.2000000000000002</v>
      </c>
      <c r="M222" s="149">
        <v>1.4</v>
      </c>
      <c r="N222" s="149">
        <v>0.05</v>
      </c>
      <c r="O222" s="149">
        <v>9</v>
      </c>
    </row>
    <row r="223" spans="1:32" ht="20.25" customHeight="1" x14ac:dyDescent="0.25">
      <c r="A223" s="148" t="s">
        <v>83</v>
      </c>
      <c r="B223" s="149">
        <v>54</v>
      </c>
      <c r="C223" s="149">
        <v>80</v>
      </c>
      <c r="D223" s="149">
        <v>17.920000000000002</v>
      </c>
      <c r="E223" s="149">
        <v>14.58</v>
      </c>
      <c r="F223" s="149">
        <v>5.62</v>
      </c>
      <c r="G223" s="149">
        <v>0.06</v>
      </c>
      <c r="H223" s="149">
        <v>0.54</v>
      </c>
      <c r="I223" s="149">
        <v>43</v>
      </c>
      <c r="J223" s="149">
        <v>0</v>
      </c>
      <c r="K223" s="149">
        <v>56.1</v>
      </c>
      <c r="L223" s="149">
        <v>138.19999999999999</v>
      </c>
      <c r="M223" s="149">
        <v>23.9</v>
      </c>
      <c r="N223" s="149">
        <v>1.77</v>
      </c>
      <c r="O223" s="149">
        <v>225</v>
      </c>
    </row>
    <row r="224" spans="1:32" ht="16.5" customHeight="1" x14ac:dyDescent="0.3">
      <c r="A224" s="148" t="s">
        <v>125</v>
      </c>
      <c r="B224" s="149">
        <v>40</v>
      </c>
      <c r="C224" s="153">
        <v>150</v>
      </c>
      <c r="D224" s="153">
        <v>6.62</v>
      </c>
      <c r="E224" s="153">
        <v>5.42</v>
      </c>
      <c r="F224" s="153">
        <v>31.72</v>
      </c>
      <c r="G224" s="153">
        <v>7.0000000000000007E-2</v>
      </c>
      <c r="H224" s="153">
        <v>0</v>
      </c>
      <c r="I224" s="153">
        <v>25.2</v>
      </c>
      <c r="J224" s="153">
        <v>0</v>
      </c>
      <c r="K224" s="153">
        <v>1.32</v>
      </c>
      <c r="L224" s="153">
        <v>44.6</v>
      </c>
      <c r="M224" s="153">
        <v>25.34</v>
      </c>
      <c r="N224" s="153">
        <v>0.46200000000000002</v>
      </c>
      <c r="O224" s="149">
        <v>202.14</v>
      </c>
      <c r="Q224" s="137"/>
    </row>
    <row r="225" spans="1:33" ht="37.5" x14ac:dyDescent="0.25">
      <c r="A225" s="148" t="s">
        <v>140</v>
      </c>
      <c r="B225" s="149"/>
      <c r="C225" s="149">
        <v>200</v>
      </c>
      <c r="D225" s="149">
        <v>0</v>
      </c>
      <c r="E225" s="149">
        <v>0</v>
      </c>
      <c r="F225" s="149">
        <v>24</v>
      </c>
      <c r="G225" s="149">
        <v>0</v>
      </c>
      <c r="H225" s="149">
        <v>0</v>
      </c>
      <c r="I225" s="149">
        <v>0</v>
      </c>
      <c r="J225" s="149">
        <v>0</v>
      </c>
      <c r="K225" s="149">
        <v>6</v>
      </c>
      <c r="L225" s="149">
        <v>0</v>
      </c>
      <c r="M225" s="149">
        <v>0</v>
      </c>
      <c r="N225" s="149">
        <v>0</v>
      </c>
      <c r="O225" s="149">
        <v>96</v>
      </c>
    </row>
    <row r="226" spans="1:33" ht="15" customHeight="1" x14ac:dyDescent="0.3">
      <c r="A226" s="148" t="s">
        <v>33</v>
      </c>
      <c r="B226" s="150"/>
      <c r="C226" s="151">
        <v>30</v>
      </c>
      <c r="D226" s="149">
        <v>2.2799999999999998</v>
      </c>
      <c r="E226" s="149">
        <v>0.27</v>
      </c>
      <c r="F226" s="149">
        <v>14.91</v>
      </c>
      <c r="G226" s="149">
        <v>0</v>
      </c>
      <c r="H226" s="149">
        <v>0</v>
      </c>
      <c r="I226" s="149">
        <v>0</v>
      </c>
      <c r="J226" s="149">
        <v>0</v>
      </c>
      <c r="K226" s="149">
        <v>7</v>
      </c>
      <c r="L226" s="149">
        <v>0</v>
      </c>
      <c r="M226" s="149">
        <v>5</v>
      </c>
      <c r="N226" s="149">
        <v>0</v>
      </c>
      <c r="O226" s="149">
        <v>67.8</v>
      </c>
    </row>
    <row r="227" spans="1:33" ht="21.75" customHeight="1" x14ac:dyDescent="0.25">
      <c r="A227" s="148" t="s">
        <v>101</v>
      </c>
      <c r="B227" s="149"/>
      <c r="C227" s="138">
        <v>510</v>
      </c>
      <c r="D227" s="138">
        <v>27.27</v>
      </c>
      <c r="E227" s="138">
        <v>20.37</v>
      </c>
      <c r="F227" s="138">
        <v>77.599999999999994</v>
      </c>
      <c r="G227" s="138">
        <v>1.38</v>
      </c>
      <c r="H227" s="138">
        <v>8.14</v>
      </c>
      <c r="I227" s="138">
        <v>70.55</v>
      </c>
      <c r="J227" s="138">
        <v>0</v>
      </c>
      <c r="K227" s="138">
        <v>70.92</v>
      </c>
      <c r="L227" s="138">
        <v>185</v>
      </c>
      <c r="M227" s="138">
        <v>55.64</v>
      </c>
      <c r="N227" s="138">
        <v>2.282</v>
      </c>
      <c r="O227" s="138">
        <v>599.94000000000005</v>
      </c>
    </row>
    <row r="228" spans="1:33" ht="15.6" customHeight="1" x14ac:dyDescent="0.25">
      <c r="A228" s="25" t="s">
        <v>106</v>
      </c>
      <c r="B228" s="125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</row>
    <row r="229" spans="1:33" x14ac:dyDescent="0.25">
      <c r="A229" s="25" t="s">
        <v>92</v>
      </c>
      <c r="B229" s="26">
        <v>86</v>
      </c>
      <c r="C229" s="27">
        <v>60</v>
      </c>
      <c r="D229" s="27">
        <v>1.32</v>
      </c>
      <c r="E229" s="27">
        <v>2.76</v>
      </c>
      <c r="F229" s="27">
        <v>6.53</v>
      </c>
      <c r="G229" s="27">
        <v>0.03</v>
      </c>
      <c r="H229" s="27">
        <v>3.01</v>
      </c>
      <c r="I229" s="27">
        <v>0</v>
      </c>
      <c r="J229" s="27">
        <v>0</v>
      </c>
      <c r="K229" s="27">
        <v>18.38</v>
      </c>
      <c r="L229" s="27">
        <v>42</v>
      </c>
      <c r="M229" s="27">
        <v>24.75</v>
      </c>
      <c r="N229" s="27">
        <v>0.73</v>
      </c>
      <c r="O229" s="27">
        <v>56.22</v>
      </c>
    </row>
    <row r="230" spans="1:33" x14ac:dyDescent="0.25">
      <c r="A230" s="25" t="s">
        <v>84</v>
      </c>
      <c r="B230" s="26">
        <v>6</v>
      </c>
      <c r="C230" s="27" t="s">
        <v>49</v>
      </c>
      <c r="D230" s="27">
        <v>1.4</v>
      </c>
      <c r="E230" s="27">
        <v>3.91</v>
      </c>
      <c r="F230" s="27">
        <v>6.79</v>
      </c>
      <c r="G230" s="27">
        <v>5.0000000000000001E-3</v>
      </c>
      <c r="H230" s="27">
        <v>14.77</v>
      </c>
      <c r="I230" s="27">
        <v>135</v>
      </c>
      <c r="J230" s="27">
        <v>0</v>
      </c>
      <c r="K230" s="27">
        <v>143.30000000000001</v>
      </c>
      <c r="L230" s="27">
        <v>38.1</v>
      </c>
      <c r="M230" s="27">
        <v>17.8</v>
      </c>
      <c r="N230" s="27">
        <v>0.64</v>
      </c>
      <c r="O230" s="27">
        <v>84.75</v>
      </c>
    </row>
    <row r="231" spans="1:33" x14ac:dyDescent="0.25">
      <c r="A231" s="25" t="s">
        <v>79</v>
      </c>
      <c r="B231" s="55">
        <v>75</v>
      </c>
      <c r="C231" s="55" t="s">
        <v>50</v>
      </c>
      <c r="D231" s="55">
        <v>12.25</v>
      </c>
      <c r="E231" s="55">
        <v>4.13</v>
      </c>
      <c r="F231" s="55">
        <v>6.38</v>
      </c>
      <c r="G231" s="55">
        <v>0.05</v>
      </c>
      <c r="H231" s="55">
        <v>8.4</v>
      </c>
      <c r="I231" s="55">
        <v>143</v>
      </c>
      <c r="J231" s="55">
        <v>4</v>
      </c>
      <c r="K231" s="55">
        <v>160</v>
      </c>
      <c r="L231" s="55">
        <v>18.25</v>
      </c>
      <c r="M231" s="55">
        <v>6.125</v>
      </c>
      <c r="N231" s="55">
        <v>1.1100000000000001</v>
      </c>
      <c r="O231" s="55">
        <v>198.1</v>
      </c>
    </row>
    <row r="232" spans="1:33" x14ac:dyDescent="0.25">
      <c r="A232" s="25" t="s">
        <v>56</v>
      </c>
      <c r="B232" s="86">
        <v>40</v>
      </c>
      <c r="C232" s="27">
        <v>150</v>
      </c>
      <c r="D232" s="27">
        <v>6.62</v>
      </c>
      <c r="E232" s="27">
        <v>5.42</v>
      </c>
      <c r="F232" s="27">
        <v>31.73</v>
      </c>
      <c r="G232" s="27">
        <v>7.0000000000000007E-2</v>
      </c>
      <c r="H232" s="27">
        <v>0</v>
      </c>
      <c r="I232" s="27">
        <v>0</v>
      </c>
      <c r="J232" s="27">
        <v>0</v>
      </c>
      <c r="K232" s="27">
        <v>50</v>
      </c>
      <c r="L232" s="27">
        <v>44.6</v>
      </c>
      <c r="M232" s="27">
        <v>25.34</v>
      </c>
      <c r="N232" s="27">
        <v>0.46200000000000002</v>
      </c>
      <c r="O232" s="27">
        <v>202.14</v>
      </c>
      <c r="P232" s="100"/>
      <c r="Q232" s="99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99"/>
      <c r="AE232" s="10"/>
      <c r="AF232" s="10"/>
      <c r="AG232" s="10"/>
    </row>
    <row r="233" spans="1:33" x14ac:dyDescent="0.25">
      <c r="A233" s="25" t="s">
        <v>35</v>
      </c>
      <c r="B233" s="26">
        <v>31</v>
      </c>
      <c r="C233" s="27">
        <v>200</v>
      </c>
      <c r="D233" s="27">
        <v>0.04</v>
      </c>
      <c r="E233" s="27">
        <v>0</v>
      </c>
      <c r="F233" s="27">
        <v>24.76</v>
      </c>
      <c r="G233" s="27">
        <v>0.01</v>
      </c>
      <c r="H233" s="27">
        <v>1.08</v>
      </c>
      <c r="I233" s="27">
        <v>0</v>
      </c>
      <c r="J233" s="27">
        <v>0</v>
      </c>
      <c r="K233" s="27">
        <v>6.4</v>
      </c>
      <c r="L233" s="27">
        <v>3.6</v>
      </c>
      <c r="M233" s="27">
        <v>0</v>
      </c>
      <c r="N233" s="27">
        <v>0.18</v>
      </c>
      <c r="O233" s="27">
        <v>94.2</v>
      </c>
    </row>
    <row r="234" spans="1:33" x14ac:dyDescent="0.25">
      <c r="A234" s="25" t="s">
        <v>33</v>
      </c>
      <c r="B234" s="52"/>
      <c r="C234" s="53">
        <v>30</v>
      </c>
      <c r="D234" s="80">
        <v>2.2799999999999998</v>
      </c>
      <c r="E234" s="80">
        <v>0.27</v>
      </c>
      <c r="F234" s="80">
        <v>1.49</v>
      </c>
      <c r="G234" s="80">
        <v>0.09</v>
      </c>
      <c r="H234" s="80">
        <v>0</v>
      </c>
      <c r="I234" s="80">
        <v>0</v>
      </c>
      <c r="J234" s="80">
        <v>0</v>
      </c>
      <c r="K234" s="80">
        <v>7</v>
      </c>
      <c r="L234" s="80" t="s">
        <v>38</v>
      </c>
      <c r="M234" s="80">
        <v>5</v>
      </c>
      <c r="N234" s="80">
        <v>0</v>
      </c>
      <c r="O234" s="80">
        <v>67.8</v>
      </c>
    </row>
    <row r="235" spans="1:33" x14ac:dyDescent="0.25">
      <c r="A235" s="25" t="s">
        <v>36</v>
      </c>
      <c r="B235" s="52"/>
      <c r="C235" s="53">
        <v>30</v>
      </c>
      <c r="D235" s="80">
        <v>2.83</v>
      </c>
      <c r="E235" s="80">
        <v>1.1000000000000001</v>
      </c>
      <c r="F235" s="80">
        <v>1.41</v>
      </c>
      <c r="G235" s="80">
        <v>0.09</v>
      </c>
      <c r="H235" s="80">
        <v>0.13</v>
      </c>
      <c r="I235" s="80">
        <v>0</v>
      </c>
      <c r="J235" s="80">
        <v>0.73</v>
      </c>
      <c r="K235" s="80">
        <v>2.4300000000000002</v>
      </c>
      <c r="L235" s="80">
        <v>6.3</v>
      </c>
      <c r="M235" s="80">
        <v>3.3</v>
      </c>
      <c r="N235" s="80">
        <v>0.43</v>
      </c>
      <c r="O235" s="80">
        <v>86.3</v>
      </c>
    </row>
    <row r="236" spans="1:33" x14ac:dyDescent="0.25">
      <c r="A236" s="119" t="s">
        <v>102</v>
      </c>
      <c r="B236" s="52"/>
      <c r="C236" s="60">
        <v>860</v>
      </c>
      <c r="D236" s="120">
        <f>SUM(D229:D235)</f>
        <v>26.740000000000002</v>
      </c>
      <c r="E236" s="120">
        <f t="shared" ref="E236:O236" si="24">SUM(E229:E235)</f>
        <v>17.59</v>
      </c>
      <c r="F236" s="120">
        <f t="shared" si="24"/>
        <v>79.089999999999989</v>
      </c>
      <c r="G236" s="120">
        <f t="shared" si="24"/>
        <v>0.34499999999999997</v>
      </c>
      <c r="H236" s="120">
        <f t="shared" si="24"/>
        <v>27.389999999999997</v>
      </c>
      <c r="I236" s="120">
        <f t="shared" si="24"/>
        <v>278</v>
      </c>
      <c r="J236" s="120">
        <f t="shared" si="24"/>
        <v>4.7300000000000004</v>
      </c>
      <c r="K236" s="120">
        <f t="shared" si="24"/>
        <v>387.51</v>
      </c>
      <c r="L236" s="120">
        <f t="shared" si="24"/>
        <v>152.85</v>
      </c>
      <c r="M236" s="120">
        <f t="shared" si="24"/>
        <v>82.314999999999998</v>
      </c>
      <c r="N236" s="120">
        <f t="shared" si="24"/>
        <v>3.5520000000000009</v>
      </c>
      <c r="O236" s="120">
        <f t="shared" si="24"/>
        <v>789.51</v>
      </c>
    </row>
    <row r="237" spans="1:33" x14ac:dyDescent="0.25">
      <c r="A237" s="61" t="s">
        <v>21</v>
      </c>
      <c r="B237" s="129"/>
      <c r="C237" s="25">
        <v>1320</v>
      </c>
      <c r="D237" s="47">
        <f t="shared" ref="D237:O237" si="25">SUM(D223:D235)</f>
        <v>80.830000000000013</v>
      </c>
      <c r="E237" s="47">
        <f t="shared" si="25"/>
        <v>58.230000000000011</v>
      </c>
      <c r="F237" s="47">
        <f t="shared" si="25"/>
        <v>232.93999999999997</v>
      </c>
      <c r="G237" s="47">
        <f t="shared" si="25"/>
        <v>1.855</v>
      </c>
      <c r="H237" s="47">
        <f t="shared" si="25"/>
        <v>36.07</v>
      </c>
      <c r="I237" s="47">
        <f t="shared" si="25"/>
        <v>416.75</v>
      </c>
      <c r="J237" s="47">
        <f t="shared" si="25"/>
        <v>4.7300000000000004</v>
      </c>
      <c r="K237" s="47">
        <f t="shared" si="25"/>
        <v>528.84999999999991</v>
      </c>
      <c r="L237" s="47">
        <f t="shared" si="25"/>
        <v>520.65</v>
      </c>
      <c r="M237" s="47">
        <f t="shared" si="25"/>
        <v>192.19500000000002</v>
      </c>
      <c r="N237" s="47">
        <f t="shared" si="25"/>
        <v>8.0659999999999989</v>
      </c>
      <c r="O237" s="47">
        <f t="shared" si="25"/>
        <v>1980.39</v>
      </c>
    </row>
    <row r="238" spans="1:33" x14ac:dyDescent="0.25">
      <c r="A238" s="39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</row>
    <row r="239" spans="1:33" x14ac:dyDescent="0.25">
      <c r="A239" s="58"/>
      <c r="B239" s="58"/>
      <c r="C239" s="58"/>
      <c r="D239" s="268"/>
      <c r="E239" s="268"/>
      <c r="F239" s="268"/>
      <c r="G239" s="268"/>
      <c r="H239" s="268"/>
      <c r="I239" s="268"/>
      <c r="J239" s="268"/>
      <c r="K239" s="268"/>
      <c r="L239" s="268"/>
      <c r="M239" s="268"/>
      <c r="N239" s="268"/>
      <c r="O239" s="58"/>
    </row>
    <row r="240" spans="1:33" ht="47.25" customHeight="1" thickBot="1" x14ac:dyDescent="0.3">
      <c r="A240" s="96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41"/>
      <c r="O240" s="41"/>
    </row>
    <row r="241" spans="1:15" ht="15.75" customHeight="1" thickBot="1" x14ac:dyDescent="0.3">
      <c r="A241" s="54" t="s">
        <v>87</v>
      </c>
      <c r="B241" s="269" t="s">
        <v>3</v>
      </c>
      <c r="C241" s="270"/>
      <c r="D241" s="271"/>
      <c r="E241" s="272" t="s">
        <v>4</v>
      </c>
      <c r="F241" s="270"/>
      <c r="G241" s="270"/>
      <c r="H241" s="271"/>
      <c r="I241" s="272" t="s">
        <v>86</v>
      </c>
      <c r="J241" s="270"/>
      <c r="K241" s="270"/>
      <c r="L241" s="271"/>
      <c r="M241" s="62" t="s">
        <v>6</v>
      </c>
      <c r="N241" s="46"/>
      <c r="O241" s="41"/>
    </row>
    <row r="242" spans="1:15" ht="17.25" thickBot="1" x14ac:dyDescent="0.3">
      <c r="A242" s="63"/>
      <c r="B242" s="64" t="s">
        <v>8</v>
      </c>
      <c r="C242" s="65" t="s">
        <v>9</v>
      </c>
      <c r="D242" s="66" t="s">
        <v>10</v>
      </c>
      <c r="E242" s="64" t="s">
        <v>47</v>
      </c>
      <c r="F242" s="65" t="s">
        <v>11</v>
      </c>
      <c r="G242" s="65" t="s">
        <v>12</v>
      </c>
      <c r="H242" s="66" t="s">
        <v>13</v>
      </c>
      <c r="I242" s="64" t="s">
        <v>14</v>
      </c>
      <c r="J242" s="65" t="s">
        <v>15</v>
      </c>
      <c r="K242" s="65" t="s">
        <v>16</v>
      </c>
      <c r="L242" s="66" t="s">
        <v>17</v>
      </c>
      <c r="M242" s="67"/>
      <c r="N242" s="46"/>
      <c r="O242" s="41"/>
    </row>
    <row r="243" spans="1:15" ht="15.75" thickBot="1" x14ac:dyDescent="0.3">
      <c r="A243" s="68"/>
      <c r="B243" s="47" t="e">
        <f t="shared" ref="B243:J243" si="26">D237+D215+D195+D173+D151+D132+D108+D87+D66+D46</f>
        <v>#REF!</v>
      </c>
      <c r="C243" s="47" t="e">
        <f t="shared" si="26"/>
        <v>#REF!</v>
      </c>
      <c r="D243" s="47" t="e">
        <f t="shared" si="26"/>
        <v>#REF!</v>
      </c>
      <c r="E243" s="47" t="e">
        <f t="shared" si="26"/>
        <v>#REF!</v>
      </c>
      <c r="F243" s="47" t="e">
        <f t="shared" si="26"/>
        <v>#REF!</v>
      </c>
      <c r="G243" s="47" t="e">
        <f t="shared" si="26"/>
        <v>#REF!</v>
      </c>
      <c r="H243" s="47" t="e">
        <f t="shared" si="26"/>
        <v>#REF!</v>
      </c>
      <c r="I243" s="47" t="e">
        <f t="shared" si="26"/>
        <v>#REF!</v>
      </c>
      <c r="J243" s="47" t="e">
        <f t="shared" si="26"/>
        <v>#REF!</v>
      </c>
      <c r="K243" s="47">
        <f>M237+M215+M195+M173+M132+M108+M87+M66+M46</f>
        <v>1606.319</v>
      </c>
      <c r="L243" s="47" t="e">
        <f>N237+N215+N195+N173+N151+N132+N108+N87+N66+N46</f>
        <v>#REF!</v>
      </c>
      <c r="M243" s="47" t="e">
        <f>O237+O215+O195+O173+O151+O132+O108+O87+O66+O46</f>
        <v>#REF!</v>
      </c>
      <c r="N243" s="46"/>
      <c r="O243" s="41"/>
    </row>
    <row r="244" spans="1:15" x14ac:dyDescent="0.25">
      <c r="A244" s="98"/>
      <c r="B244" s="69"/>
      <c r="C244" s="267"/>
      <c r="D244" s="267"/>
      <c r="E244" s="267"/>
      <c r="F244" s="267"/>
      <c r="G244" s="267"/>
      <c r="H244" s="267"/>
      <c r="I244" s="267"/>
      <c r="J244" s="267"/>
      <c r="K244" s="267"/>
      <c r="L244" s="267"/>
      <c r="M244" s="267"/>
      <c r="N244" s="265"/>
      <c r="O244" s="265"/>
    </row>
    <row r="245" spans="1:15" ht="14.25" customHeight="1" x14ac:dyDescent="0.25">
      <c r="A245" s="71"/>
      <c r="B245" s="97"/>
      <c r="C245" s="265"/>
      <c r="D245" s="265"/>
      <c r="E245" s="265"/>
      <c r="F245" s="265"/>
      <c r="G245" s="265"/>
      <c r="H245" s="265"/>
      <c r="I245" s="265"/>
      <c r="J245" s="265"/>
      <c r="K245" s="265"/>
      <c r="L245" s="265"/>
      <c r="M245" s="265"/>
      <c r="N245" s="265"/>
      <c r="O245" s="265"/>
    </row>
    <row r="246" spans="1:15" hidden="1" x14ac:dyDescent="0.25">
      <c r="A246" s="39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</row>
    <row r="247" spans="1:15" x14ac:dyDescent="0.25">
      <c r="A247" s="39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</row>
    <row r="248" spans="1:15" x14ac:dyDescent="0.25">
      <c r="A248" s="39"/>
      <c r="B248" s="41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1"/>
    </row>
    <row r="249" spans="1:15" x14ac:dyDescent="0.25">
      <c r="A249" s="39"/>
      <c r="B249" s="41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</row>
    <row r="250" spans="1:15" ht="18.75" customHeight="1" x14ac:dyDescent="0.25">
      <c r="A250" s="39"/>
      <c r="B250" s="41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</row>
    <row r="251" spans="1:15" x14ac:dyDescent="0.25">
      <c r="A251" s="39"/>
      <c r="B251" s="41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</row>
    <row r="252" spans="1:15" x14ac:dyDescent="0.25">
      <c r="A252" s="39"/>
      <c r="B252" s="41"/>
      <c r="C252" s="43"/>
      <c r="D252" s="43"/>
      <c r="E252" s="43"/>
      <c r="F252" s="43"/>
      <c r="G252" s="41"/>
      <c r="H252" s="41"/>
      <c r="I252" s="41"/>
      <c r="J252" s="41"/>
      <c r="K252" s="41"/>
      <c r="L252" s="41"/>
      <c r="M252" s="41"/>
      <c r="N252" s="41"/>
      <c r="O252" s="43"/>
    </row>
    <row r="253" spans="1:15" x14ac:dyDescent="0.25">
      <c r="A253" s="39"/>
      <c r="B253" s="72"/>
      <c r="C253" s="73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</row>
    <row r="254" spans="1:15" x14ac:dyDescent="0.25">
      <c r="A254" s="39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</row>
    <row r="255" spans="1:15" x14ac:dyDescent="0.25">
      <c r="A255" s="74"/>
      <c r="B255" s="39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</row>
    <row r="256" spans="1:15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</row>
    <row r="257" spans="1:15" x14ac:dyDescent="0.25">
      <c r="A257" s="39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</row>
    <row r="258" spans="1:15" x14ac:dyDescent="0.25">
      <c r="A258" s="58"/>
      <c r="B258" s="58"/>
      <c r="C258" s="58"/>
      <c r="D258" s="268"/>
      <c r="E258" s="268"/>
      <c r="F258" s="268"/>
      <c r="G258" s="268"/>
      <c r="H258" s="268"/>
      <c r="I258" s="268"/>
      <c r="J258" s="268"/>
      <c r="K258" s="268"/>
      <c r="L258" s="268"/>
      <c r="M258" s="268"/>
      <c r="N258" s="268"/>
      <c r="O258" s="58"/>
    </row>
    <row r="259" spans="1:15" ht="51" customHeight="1" x14ac:dyDescent="0.25">
      <c r="A259" s="58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</row>
    <row r="260" spans="1:15" ht="18" customHeight="1" x14ac:dyDescent="0.25">
      <c r="A260" s="39"/>
      <c r="B260" s="76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</row>
    <row r="261" spans="1:15" x14ac:dyDescent="0.25">
      <c r="A261" s="71"/>
      <c r="B261" s="41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1"/>
    </row>
    <row r="262" spans="1:15" ht="19.5" customHeight="1" x14ac:dyDescent="0.25">
      <c r="A262" s="39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</row>
    <row r="263" spans="1:15" x14ac:dyDescent="0.25">
      <c r="A263" s="75"/>
      <c r="B263" s="77"/>
      <c r="C263" s="73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</row>
    <row r="264" spans="1:15" x14ac:dyDescent="0.25">
      <c r="A264" s="39"/>
      <c r="B264" s="76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</row>
    <row r="265" spans="1:15" x14ac:dyDescent="0.25">
      <c r="A265" s="7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</row>
    <row r="266" spans="1:15" ht="15.75" customHeight="1" x14ac:dyDescent="0.25">
      <c r="A266" s="39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</row>
    <row r="267" spans="1:15" ht="16.5" customHeight="1" x14ac:dyDescent="0.25">
      <c r="A267" s="39"/>
      <c r="B267" s="41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</row>
    <row r="268" spans="1:15" x14ac:dyDescent="0.25">
      <c r="A268" s="39"/>
      <c r="B268" s="7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</row>
    <row r="269" spans="1:15" x14ac:dyDescent="0.25">
      <c r="A269" s="7"/>
      <c r="B269" s="29"/>
      <c r="C269" s="38"/>
      <c r="D269" s="38"/>
      <c r="E269" s="38"/>
      <c r="F269" s="38"/>
      <c r="G269" s="33"/>
      <c r="H269" s="33"/>
      <c r="I269" s="33"/>
      <c r="J269" s="33"/>
      <c r="K269" s="33"/>
      <c r="L269" s="33"/>
      <c r="M269" s="33"/>
      <c r="N269" s="33"/>
      <c r="O269" s="38"/>
    </row>
    <row r="270" spans="1:15" x14ac:dyDescent="0.25">
      <c r="A270" s="29"/>
      <c r="B270" s="16"/>
      <c r="C270" s="36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</row>
    <row r="271" spans="1:15" x14ac:dyDescent="0.25">
      <c r="A271" s="29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</row>
    <row r="272" spans="1:15" x14ac:dyDescent="0.25">
      <c r="A272" s="7"/>
      <c r="B272" s="11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</row>
    <row r="273" spans="1:34" x14ac:dyDescent="0.25">
      <c r="A273" s="11"/>
      <c r="B273" s="11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</row>
    <row r="274" spans="1:34" x14ac:dyDescent="0.25">
      <c r="A274" s="11"/>
      <c r="B274" s="240"/>
      <c r="C274" s="240"/>
      <c r="D274" s="240"/>
      <c r="E274" s="240"/>
      <c r="F274" s="240"/>
      <c r="G274" s="240"/>
      <c r="H274" s="240"/>
      <c r="I274" s="240"/>
      <c r="J274" s="240"/>
      <c r="K274" s="240"/>
      <c r="L274" s="240"/>
      <c r="M274" s="240"/>
      <c r="N274" s="240"/>
      <c r="O274" s="240"/>
    </row>
    <row r="275" spans="1:34" x14ac:dyDescent="0.25">
      <c r="A275" s="45"/>
      <c r="B275" s="15"/>
      <c r="C275" s="15"/>
      <c r="D275" s="239"/>
      <c r="E275" s="239"/>
      <c r="F275" s="239"/>
      <c r="G275" s="239"/>
      <c r="H275" s="239"/>
      <c r="I275" s="239"/>
      <c r="J275" s="239"/>
      <c r="K275" s="239"/>
      <c r="L275" s="239"/>
      <c r="M275" s="239"/>
      <c r="N275" s="239"/>
      <c r="O275" s="15"/>
    </row>
    <row r="276" spans="1:34" ht="46.5" customHeight="1" x14ac:dyDescent="0.25">
      <c r="A276" s="15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</row>
    <row r="277" spans="1:34" ht="15.75" customHeight="1" x14ac:dyDescent="0.25">
      <c r="A277" s="29"/>
      <c r="B277" s="12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</row>
    <row r="278" spans="1:34" x14ac:dyDescent="0.25">
      <c r="A278" s="32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</row>
    <row r="279" spans="1:34" x14ac:dyDescent="0.25">
      <c r="A279" s="29"/>
      <c r="B279" s="44"/>
      <c r="C279" s="44"/>
      <c r="D279" s="33"/>
      <c r="E279" s="33"/>
      <c r="F279" s="33"/>
      <c r="G279" s="44"/>
      <c r="H279" s="44"/>
      <c r="I279" s="44"/>
      <c r="J279" s="44"/>
      <c r="K279" s="44"/>
      <c r="L279" s="44"/>
      <c r="M279" s="44"/>
      <c r="N279" s="44"/>
      <c r="O279" s="44"/>
    </row>
    <row r="280" spans="1:34" x14ac:dyDescent="0.25">
      <c r="A280" s="30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R280" s="1"/>
      <c r="S280" s="1"/>
      <c r="T280" s="1"/>
      <c r="U280" s="263"/>
      <c r="V280" s="263"/>
      <c r="W280" s="263"/>
      <c r="X280" s="264"/>
      <c r="Y280" s="264"/>
      <c r="Z280" s="264"/>
      <c r="AA280" s="264"/>
      <c r="AB280" s="264"/>
      <c r="AC280" s="264"/>
      <c r="AD280" s="264"/>
      <c r="AE280" s="264"/>
      <c r="AF280" s="264"/>
      <c r="AG280" s="10"/>
      <c r="AH280" s="10"/>
    </row>
    <row r="281" spans="1:34" x14ac:dyDescent="0.25">
      <c r="A281" s="29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R281" s="1"/>
      <c r="S281" s="1"/>
      <c r="T281" s="1"/>
      <c r="U281" s="263"/>
      <c r="V281" s="263"/>
      <c r="W281" s="263"/>
      <c r="X281" s="264"/>
      <c r="Y281" s="264"/>
      <c r="Z281" s="264"/>
      <c r="AA281" s="264"/>
      <c r="AB281" s="264"/>
      <c r="AC281" s="264"/>
      <c r="AD281" s="264"/>
      <c r="AE281" s="264"/>
      <c r="AF281" s="264"/>
      <c r="AG281" s="10"/>
      <c r="AH281" s="10"/>
    </row>
    <row r="282" spans="1:34" x14ac:dyDescent="0.25">
      <c r="A282" s="29"/>
      <c r="B282" s="16"/>
      <c r="C282" s="36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R282" s="1"/>
      <c r="S282" s="1"/>
      <c r="T282" s="1"/>
      <c r="U282" s="8"/>
      <c r="V282" s="8"/>
      <c r="W282" s="8"/>
      <c r="X282" s="1"/>
      <c r="Y282" s="1"/>
      <c r="Z282" s="1"/>
      <c r="AA282" s="1"/>
      <c r="AB282" s="1"/>
      <c r="AC282" s="1"/>
      <c r="AD282" s="1"/>
      <c r="AE282" s="1"/>
      <c r="AF282" s="264"/>
      <c r="AG282" s="10"/>
      <c r="AH282" s="10"/>
    </row>
    <row r="283" spans="1:34" x14ac:dyDescent="0.25">
      <c r="A283" s="29"/>
      <c r="B283" s="12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R283" s="9"/>
      <c r="S283" s="9"/>
      <c r="T283" s="1"/>
      <c r="U283" s="8"/>
      <c r="V283" s="8"/>
      <c r="W283" s="8"/>
      <c r="X283" s="1"/>
      <c r="Y283" s="1"/>
      <c r="Z283" s="1"/>
      <c r="AA283" s="1"/>
      <c r="AB283" s="1"/>
      <c r="AC283" s="1"/>
      <c r="AD283" s="1"/>
      <c r="AE283" s="1"/>
      <c r="AF283" s="1"/>
      <c r="AG283" s="10"/>
      <c r="AH283" s="10"/>
    </row>
    <row r="284" spans="1:34" x14ac:dyDescent="0.25">
      <c r="A284" s="32"/>
      <c r="B284" s="29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</row>
    <row r="285" spans="1:34" ht="0.75" customHeight="1" x14ac:dyDescent="0.25">
      <c r="A285" s="29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 x14ac:dyDescent="0.25">
      <c r="A286" s="29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</row>
    <row r="287" spans="1:34" x14ac:dyDescent="0.25">
      <c r="A287" s="29"/>
      <c r="B287" s="29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3"/>
    </row>
    <row r="288" spans="1:34" ht="45" customHeight="1" x14ac:dyDescent="0.25">
      <c r="A288" s="29"/>
      <c r="B288" s="29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</row>
    <row r="289" spans="1:15" x14ac:dyDescent="0.25">
      <c r="A289" s="29"/>
      <c r="B289" s="33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</row>
    <row r="290" spans="1:15" x14ac:dyDescent="0.25">
      <c r="A290" s="29"/>
      <c r="B290" s="29"/>
      <c r="C290" s="38"/>
      <c r="D290" s="38"/>
      <c r="E290" s="38"/>
      <c r="F290" s="38"/>
      <c r="G290" s="33"/>
      <c r="H290" s="33"/>
      <c r="I290" s="33"/>
      <c r="J290" s="33"/>
      <c r="K290" s="33"/>
      <c r="L290" s="33"/>
      <c r="M290" s="33"/>
      <c r="N290" s="33"/>
      <c r="O290" s="38"/>
    </row>
    <row r="291" spans="1:15" x14ac:dyDescent="0.25">
      <c r="A291" s="29"/>
      <c r="B291" s="16"/>
      <c r="C291" s="36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</row>
    <row r="292" spans="1:15" x14ac:dyDescent="0.25">
      <c r="A292" s="29"/>
      <c r="B292" s="11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</row>
    <row r="293" spans="1:15" x14ac:dyDescent="0.25">
      <c r="A293" s="11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</row>
    <row r="294" spans="1:15" x14ac:dyDescent="0.25">
      <c r="A294" s="29"/>
      <c r="B294" s="12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</row>
    <row r="295" spans="1:15" x14ac:dyDescent="0.25">
      <c r="A295" s="12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</row>
    <row r="296" spans="1:15" x14ac:dyDescent="0.25">
      <c r="A296" s="29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</row>
    <row r="297" spans="1:15" x14ac:dyDescent="0.25">
      <c r="A297" s="28"/>
      <c r="B297" s="15"/>
      <c r="C297" s="15"/>
      <c r="D297" s="239"/>
      <c r="E297" s="239"/>
      <c r="F297" s="239"/>
      <c r="G297" s="239"/>
      <c r="H297" s="239"/>
      <c r="I297" s="239"/>
      <c r="J297" s="239"/>
      <c r="K297" s="239"/>
      <c r="L297" s="239"/>
      <c r="M297" s="239"/>
      <c r="N297" s="239"/>
      <c r="O297" s="15"/>
    </row>
    <row r="298" spans="1:15" ht="43.5" customHeight="1" x14ac:dyDescent="0.25">
      <c r="A298" s="15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</row>
    <row r="299" spans="1:15" ht="18" customHeight="1" x14ac:dyDescent="0.25">
      <c r="A299" s="29"/>
      <c r="B299" s="34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</row>
    <row r="300" spans="1:15" ht="22.5" customHeight="1" x14ac:dyDescent="0.25">
      <c r="A300" s="32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</row>
    <row r="301" spans="1:15" x14ac:dyDescent="0.25">
      <c r="A301" s="29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</row>
    <row r="302" spans="1:15" x14ac:dyDescent="0.25">
      <c r="A302" s="29"/>
      <c r="B302" s="35"/>
      <c r="C302" s="36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</row>
    <row r="303" spans="1:15" x14ac:dyDescent="0.25">
      <c r="A303" s="29"/>
      <c r="B303" s="37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</row>
    <row r="304" spans="1:15" x14ac:dyDescent="0.25">
      <c r="A304" s="32"/>
      <c r="B304" s="44"/>
      <c r="C304" s="44"/>
      <c r="D304" s="33"/>
      <c r="E304" s="33"/>
      <c r="F304" s="33"/>
      <c r="G304" s="44"/>
      <c r="H304" s="44"/>
      <c r="I304" s="44"/>
      <c r="J304" s="44"/>
      <c r="K304" s="44"/>
      <c r="L304" s="44"/>
      <c r="M304" s="44"/>
      <c r="N304" s="44"/>
      <c r="O304" s="44"/>
    </row>
    <row r="305" spans="1:15" x14ac:dyDescent="0.25">
      <c r="A305" s="30"/>
      <c r="B305" s="33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3"/>
    </row>
    <row r="306" spans="1:15" ht="36" customHeight="1" x14ac:dyDescent="0.25">
      <c r="A306" s="29"/>
      <c r="B306" s="33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</row>
    <row r="307" spans="1:15" x14ac:dyDescent="0.25">
      <c r="A307" s="29"/>
      <c r="B307" s="41"/>
      <c r="C307" s="42"/>
      <c r="D307" s="38"/>
      <c r="E307" s="38"/>
      <c r="F307" s="38"/>
      <c r="G307" s="42"/>
      <c r="H307" s="42"/>
      <c r="I307" s="42"/>
      <c r="J307" s="42"/>
      <c r="K307" s="42"/>
      <c r="L307" s="42"/>
      <c r="M307" s="42"/>
      <c r="N307" s="42"/>
      <c r="O307" s="42"/>
    </row>
    <row r="308" spans="1:15" ht="30.75" customHeight="1" x14ac:dyDescent="0.25">
      <c r="A308" s="39"/>
      <c r="B308" s="35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</row>
    <row r="309" spans="1:15" x14ac:dyDescent="0.25">
      <c r="A309" s="7"/>
      <c r="B309" s="33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</row>
    <row r="310" spans="1:15" x14ac:dyDescent="0.25">
      <c r="A310" s="29"/>
      <c r="B310" s="33"/>
      <c r="C310" s="38"/>
      <c r="D310" s="38"/>
      <c r="E310" s="38"/>
      <c r="F310" s="38"/>
      <c r="G310" s="33"/>
      <c r="H310" s="33"/>
      <c r="I310" s="33"/>
      <c r="J310" s="33"/>
      <c r="K310" s="33"/>
      <c r="L310" s="33"/>
      <c r="M310" s="33"/>
      <c r="N310" s="33"/>
      <c r="O310" s="38"/>
    </row>
    <row r="311" spans="1:15" x14ac:dyDescent="0.25">
      <c r="A311" s="29"/>
      <c r="B311" s="35"/>
      <c r="C311" s="36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</row>
    <row r="312" spans="1:15" x14ac:dyDescent="0.25">
      <c r="A312" s="29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</row>
    <row r="313" spans="1:15" x14ac:dyDescent="0.25">
      <c r="A313" s="11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</row>
    <row r="314" spans="1:15" x14ac:dyDescent="0.25">
      <c r="A314" s="17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</row>
    <row r="315" spans="1:15" x14ac:dyDescent="0.25">
      <c r="A315" s="28"/>
      <c r="B315" s="15"/>
      <c r="C315" s="15"/>
      <c r="D315" s="239"/>
      <c r="E315" s="239"/>
      <c r="F315" s="239"/>
      <c r="G315" s="239"/>
      <c r="H315" s="239"/>
      <c r="I315" s="239"/>
      <c r="J315" s="239"/>
      <c r="K315" s="239"/>
      <c r="L315" s="239"/>
      <c r="M315" s="239"/>
      <c r="N315" s="239"/>
      <c r="O315" s="15"/>
    </row>
    <row r="316" spans="1:15" ht="48.75" customHeight="1" x14ac:dyDescent="0.25">
      <c r="A316" s="15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</row>
    <row r="317" spans="1:15" ht="15.75" customHeight="1" x14ac:dyDescent="0.25">
      <c r="A317" s="29"/>
      <c r="B317" s="34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</row>
    <row r="318" spans="1:15" x14ac:dyDescent="0.25">
      <c r="A318" s="32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</row>
    <row r="319" spans="1:15" x14ac:dyDescent="0.25">
      <c r="A319" s="29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</row>
    <row r="320" spans="1:15" x14ac:dyDescent="0.25">
      <c r="A320" s="29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</row>
    <row r="321" spans="1:15" x14ac:dyDescent="0.25">
      <c r="A321" s="29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</row>
    <row r="322" spans="1:15" x14ac:dyDescent="0.25">
      <c r="A322" s="29"/>
      <c r="B322" s="37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</row>
    <row r="323" spans="1:15" x14ac:dyDescent="0.25">
      <c r="A323" s="32"/>
      <c r="B323" s="44"/>
      <c r="C323" s="44"/>
      <c r="D323" s="33"/>
      <c r="E323" s="33"/>
      <c r="F323" s="33"/>
      <c r="G323" s="44"/>
      <c r="H323" s="44"/>
      <c r="I323" s="44"/>
      <c r="J323" s="44"/>
      <c r="K323" s="44"/>
      <c r="L323" s="44"/>
      <c r="M323" s="44"/>
      <c r="N323" s="44"/>
      <c r="O323" s="44"/>
    </row>
    <row r="324" spans="1:15" x14ac:dyDescent="0.25">
      <c r="A324" s="30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</row>
    <row r="325" spans="1:15" x14ac:dyDescent="0.25">
      <c r="A325" s="29"/>
      <c r="B325" s="33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</row>
    <row r="326" spans="1:15" x14ac:dyDescent="0.25">
      <c r="A326" s="29"/>
      <c r="B326" s="33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</row>
    <row r="327" spans="1:15" x14ac:dyDescent="0.25">
      <c r="A327" s="29"/>
      <c r="B327" s="33"/>
      <c r="C327" s="38"/>
      <c r="D327" s="38"/>
      <c r="E327" s="38"/>
      <c r="F327" s="38"/>
      <c r="G327" s="33"/>
      <c r="H327" s="33"/>
      <c r="I327" s="33"/>
      <c r="J327" s="33"/>
      <c r="K327" s="33"/>
      <c r="L327" s="33"/>
      <c r="M327" s="33"/>
      <c r="N327" s="33"/>
      <c r="O327" s="38"/>
    </row>
    <row r="328" spans="1:15" x14ac:dyDescent="0.25">
      <c r="A328" s="29"/>
      <c r="B328" s="35"/>
      <c r="C328" s="36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</row>
    <row r="329" spans="1:15" x14ac:dyDescent="0.25">
      <c r="A329" s="29"/>
      <c r="B329" s="35"/>
      <c r="C329" s="36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</row>
    <row r="330" spans="1:15" x14ac:dyDescent="0.25">
      <c r="A330" s="29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</row>
    <row r="331" spans="1:15" x14ac:dyDescent="0.25">
      <c r="A331" s="11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</row>
    <row r="332" spans="1:15" x14ac:dyDescent="0.25">
      <c r="A332" s="17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5">
      <c r="A333" s="28"/>
      <c r="B333" s="15"/>
      <c r="C333" s="15"/>
      <c r="D333" s="239"/>
      <c r="E333" s="239"/>
      <c r="F333" s="239"/>
      <c r="G333" s="239"/>
      <c r="H333" s="239"/>
      <c r="I333" s="239"/>
      <c r="J333" s="239"/>
      <c r="K333" s="239"/>
      <c r="L333" s="239"/>
      <c r="M333" s="239"/>
      <c r="N333" s="239"/>
      <c r="O333" s="15"/>
    </row>
    <row r="334" spans="1:15" ht="43.5" customHeight="1" x14ac:dyDescent="0.25">
      <c r="A334" s="15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</row>
    <row r="335" spans="1:15" ht="15.75" customHeight="1" x14ac:dyDescent="0.25">
      <c r="A335" s="29"/>
      <c r="B335" s="33"/>
      <c r="C335" s="33"/>
      <c r="D335" s="15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</row>
    <row r="336" spans="1:15" x14ac:dyDescent="0.25">
      <c r="A336" s="32"/>
      <c r="B336" s="44"/>
      <c r="C336" s="44"/>
      <c r="D336" s="33"/>
      <c r="E336" s="33"/>
      <c r="F336" s="33"/>
      <c r="G336" s="44"/>
      <c r="H336" s="44"/>
      <c r="I336" s="44"/>
      <c r="J336" s="44"/>
      <c r="K336" s="44"/>
      <c r="L336" s="44"/>
      <c r="M336" s="44"/>
      <c r="N336" s="44"/>
      <c r="O336" s="44"/>
    </row>
    <row r="337" spans="1:15" x14ac:dyDescent="0.25">
      <c r="A337" s="30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</row>
    <row r="338" spans="1:15" x14ac:dyDescent="0.25">
      <c r="A338" s="29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</row>
    <row r="339" spans="1:15" x14ac:dyDescent="0.25">
      <c r="A339" s="29"/>
      <c r="B339" s="35"/>
      <c r="C339" s="36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</row>
    <row r="340" spans="1:15" x14ac:dyDescent="0.25">
      <c r="A340" s="29"/>
      <c r="B340" s="37"/>
      <c r="C340" s="247"/>
      <c r="D340" s="247"/>
      <c r="E340" s="247"/>
      <c r="F340" s="247"/>
      <c r="G340" s="247"/>
      <c r="H340" s="247"/>
      <c r="I340" s="247"/>
      <c r="J340" s="247"/>
      <c r="K340" s="247"/>
      <c r="L340" s="247"/>
      <c r="M340" s="247"/>
      <c r="N340" s="247"/>
      <c r="O340" s="247"/>
    </row>
    <row r="341" spans="1:15" x14ac:dyDescent="0.25">
      <c r="A341" s="32"/>
      <c r="B341" s="33"/>
      <c r="C341" s="247"/>
      <c r="D341" s="247"/>
      <c r="E341" s="247"/>
      <c r="F341" s="247"/>
      <c r="G341" s="247"/>
      <c r="H341" s="247"/>
      <c r="I341" s="247"/>
      <c r="J341" s="247"/>
      <c r="K341" s="247"/>
      <c r="L341" s="247"/>
      <c r="M341" s="247"/>
      <c r="N341" s="247"/>
      <c r="O341" s="247"/>
    </row>
    <row r="342" spans="1:15" ht="1.5" customHeight="1" x14ac:dyDescent="0.25">
      <c r="A342" s="29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</row>
    <row r="343" spans="1:15" x14ac:dyDescent="0.25">
      <c r="A343" s="29"/>
      <c r="B343" s="44"/>
      <c r="C343" s="44"/>
      <c r="D343" s="33"/>
      <c r="E343" s="33"/>
      <c r="F343" s="33"/>
      <c r="G343" s="44"/>
      <c r="H343" s="44"/>
      <c r="I343" s="44"/>
      <c r="J343" s="44"/>
      <c r="K343" s="44"/>
      <c r="L343" s="44"/>
      <c r="M343" s="44"/>
      <c r="N343" s="44"/>
      <c r="O343" s="44"/>
    </row>
    <row r="344" spans="1:15" ht="33" customHeight="1" x14ac:dyDescent="0.25">
      <c r="A344" s="30"/>
      <c r="B344" s="33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3"/>
    </row>
    <row r="345" spans="1:15" ht="33.75" customHeight="1" x14ac:dyDescent="0.25">
      <c r="A345" s="29"/>
      <c r="B345" s="33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</row>
    <row r="346" spans="1:15" x14ac:dyDescent="0.25">
      <c r="A346" s="29"/>
      <c r="B346" s="33"/>
      <c r="C346" s="38"/>
      <c r="D346" s="38"/>
      <c r="E346" s="38"/>
      <c r="F346" s="38"/>
      <c r="G346" s="33"/>
      <c r="H346" s="33"/>
      <c r="I346" s="33"/>
      <c r="J346" s="33"/>
      <c r="K346" s="33"/>
      <c r="L346" s="33"/>
      <c r="M346" s="33"/>
      <c r="N346" s="33"/>
      <c r="O346" s="38"/>
    </row>
    <row r="347" spans="1:15" x14ac:dyDescent="0.25">
      <c r="A347" s="29"/>
      <c r="B347" s="33"/>
      <c r="C347" s="38"/>
      <c r="D347" s="38"/>
      <c r="E347" s="38"/>
      <c r="F347" s="38"/>
      <c r="G347" s="33"/>
      <c r="H347" s="33"/>
      <c r="I347" s="33"/>
      <c r="J347" s="33"/>
      <c r="K347" s="33"/>
      <c r="L347" s="33"/>
      <c r="M347" s="33"/>
      <c r="N347" s="33"/>
      <c r="O347" s="38"/>
    </row>
    <row r="348" spans="1:15" ht="15" customHeight="1" x14ac:dyDescent="0.25">
      <c r="A348" s="29"/>
      <c r="B348" s="35"/>
      <c r="C348" s="36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</row>
    <row r="349" spans="1:15" ht="15.75" customHeight="1" x14ac:dyDescent="0.25">
      <c r="A349" s="29"/>
      <c r="B349" s="35"/>
      <c r="C349" s="36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</row>
    <row r="350" spans="1:15" x14ac:dyDescent="0.25">
      <c r="A350" s="29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</row>
    <row r="351" spans="1:15" x14ac:dyDescent="0.25">
      <c r="A351" s="11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</row>
    <row r="352" spans="1:15" x14ac:dyDescent="0.25">
      <c r="A352" s="17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</row>
    <row r="353" spans="1:15" x14ac:dyDescent="0.25">
      <c r="A353" s="28"/>
      <c r="B353" s="15"/>
      <c r="C353" s="15"/>
      <c r="D353" s="239"/>
      <c r="E353" s="239"/>
      <c r="F353" s="239"/>
      <c r="G353" s="239"/>
      <c r="H353" s="239"/>
      <c r="I353" s="239"/>
      <c r="J353" s="239"/>
      <c r="K353" s="239"/>
      <c r="L353" s="239"/>
      <c r="M353" s="239"/>
      <c r="N353" s="239"/>
      <c r="O353" s="15"/>
    </row>
    <row r="354" spans="1:15" ht="47.25" customHeight="1" x14ac:dyDescent="0.25">
      <c r="A354" s="15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</row>
    <row r="355" spans="1:15" ht="15.75" customHeight="1" x14ac:dyDescent="0.25">
      <c r="A355" s="29"/>
      <c r="B355" s="37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</row>
    <row r="356" spans="1:15" x14ac:dyDescent="0.25">
      <c r="A356" s="32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</row>
    <row r="357" spans="1:15" x14ac:dyDescent="0.25">
      <c r="A357" s="29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</row>
    <row r="358" spans="1:15" x14ac:dyDescent="0.25">
      <c r="A358" s="29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</row>
    <row r="359" spans="1:15" x14ac:dyDescent="0.25">
      <c r="A359" s="29"/>
      <c r="B359" s="44"/>
      <c r="C359" s="44"/>
      <c r="D359" s="33"/>
      <c r="E359" s="33"/>
      <c r="F359" s="33"/>
      <c r="G359" s="44"/>
      <c r="H359" s="44"/>
      <c r="I359" s="44"/>
      <c r="J359" s="44"/>
      <c r="K359" s="44"/>
      <c r="L359" s="44"/>
      <c r="M359" s="44"/>
      <c r="N359" s="44"/>
      <c r="O359" s="44"/>
    </row>
    <row r="360" spans="1:15" x14ac:dyDescent="0.25">
      <c r="A360" s="40"/>
      <c r="B360" s="35"/>
      <c r="C360" s="36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</row>
    <row r="361" spans="1:15" x14ac:dyDescent="0.25">
      <c r="A361" s="29"/>
      <c r="B361" s="37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</row>
    <row r="362" spans="1:15" x14ac:dyDescent="0.25">
      <c r="A362" s="32"/>
      <c r="B362" s="44"/>
      <c r="C362" s="44"/>
      <c r="D362" s="33"/>
      <c r="E362" s="33"/>
      <c r="F362" s="33"/>
      <c r="G362" s="44"/>
      <c r="H362" s="44"/>
      <c r="I362" s="44"/>
      <c r="J362" s="44"/>
      <c r="K362" s="44"/>
      <c r="L362" s="44"/>
      <c r="M362" s="44"/>
      <c r="N362" s="44"/>
      <c r="O362" s="44"/>
    </row>
    <row r="363" spans="1:15" x14ac:dyDescent="0.25">
      <c r="A363" s="30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</row>
    <row r="364" spans="1:15" x14ac:dyDescent="0.25">
      <c r="A364" s="29"/>
      <c r="B364" s="41"/>
      <c r="C364" s="42"/>
      <c r="D364" s="38"/>
      <c r="E364" s="38"/>
      <c r="F364" s="38"/>
      <c r="G364" s="43"/>
      <c r="H364" s="43"/>
      <c r="I364" s="43"/>
      <c r="J364" s="43"/>
      <c r="K364" s="43"/>
      <c r="L364" s="43"/>
      <c r="M364" s="43"/>
      <c r="N364" s="43"/>
      <c r="O364" s="41"/>
    </row>
    <row r="365" spans="1:15" x14ac:dyDescent="0.25">
      <c r="A365" s="39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</row>
    <row r="366" spans="1:15" x14ac:dyDescent="0.25">
      <c r="A366" s="29"/>
      <c r="B366" s="33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</row>
    <row r="367" spans="1:15" x14ac:dyDescent="0.25">
      <c r="A367" s="29"/>
      <c r="B367" s="33"/>
      <c r="C367" s="38"/>
      <c r="D367" s="38"/>
      <c r="E367" s="38"/>
      <c r="F367" s="38"/>
      <c r="G367" s="33"/>
      <c r="H367" s="33"/>
      <c r="I367" s="33"/>
      <c r="J367" s="33"/>
      <c r="K367" s="33"/>
      <c r="L367" s="33"/>
      <c r="M367" s="33"/>
      <c r="N367" s="33"/>
      <c r="O367" s="38"/>
    </row>
    <row r="368" spans="1:15" ht="15" customHeight="1" x14ac:dyDescent="0.25">
      <c r="A368" s="29"/>
      <c r="B368" s="35"/>
      <c r="C368" s="36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</row>
    <row r="369" spans="1:15" ht="15.75" customHeight="1" x14ac:dyDescent="0.25">
      <c r="A369" s="29"/>
      <c r="B369" s="35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</row>
    <row r="370" spans="1:15" x14ac:dyDescent="0.25">
      <c r="A370" s="7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</row>
    <row r="371" spans="1:15" x14ac:dyDescent="0.25">
      <c r="A371" s="11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</row>
    <row r="372" spans="1:15" x14ac:dyDescent="0.25">
      <c r="A372" s="17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5">
      <c r="A373" s="28"/>
      <c r="B373" s="15"/>
      <c r="C373" s="15"/>
      <c r="D373" s="239"/>
      <c r="E373" s="239"/>
      <c r="F373" s="239"/>
      <c r="G373" s="239"/>
      <c r="H373" s="239"/>
      <c r="I373" s="239"/>
      <c r="J373" s="239"/>
      <c r="K373" s="239"/>
      <c r="L373" s="239"/>
      <c r="M373" s="239"/>
      <c r="N373" s="239"/>
      <c r="O373" s="15"/>
    </row>
    <row r="374" spans="1:15" ht="47.25" customHeight="1" x14ac:dyDescent="0.25">
      <c r="A374" s="15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</row>
    <row r="375" spans="1:15" ht="17.25" customHeight="1" x14ac:dyDescent="0.25">
      <c r="A375" s="29"/>
      <c r="B375" s="12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</row>
    <row r="376" spans="1:15" x14ac:dyDescent="0.25">
      <c r="A376" s="32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</row>
    <row r="377" spans="1:15" x14ac:dyDescent="0.25">
      <c r="A377" s="29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</row>
    <row r="378" spans="1:15" x14ac:dyDescent="0.25">
      <c r="A378" s="29"/>
      <c r="B378" s="35"/>
      <c r="C378" s="36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</row>
    <row r="379" spans="1:15" x14ac:dyDescent="0.25">
      <c r="A379" s="29"/>
      <c r="B379" s="37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</row>
    <row r="380" spans="1:15" x14ac:dyDescent="0.25">
      <c r="A380" s="32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</row>
    <row r="381" spans="1:15" x14ac:dyDescent="0.25">
      <c r="A381" s="29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</row>
    <row r="382" spans="1:15" x14ac:dyDescent="0.25">
      <c r="A382" s="29"/>
      <c r="B382" s="33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3"/>
    </row>
    <row r="383" spans="1:15" x14ac:dyDescent="0.25">
      <c r="A383" s="29"/>
      <c r="B383" s="33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</row>
    <row r="384" spans="1:15" ht="15.75" customHeight="1" x14ac:dyDescent="0.25">
      <c r="A384" s="29"/>
      <c r="B384" s="33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</row>
    <row r="385" spans="1:15" x14ac:dyDescent="0.25">
      <c r="A385" s="29"/>
      <c r="B385" s="33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</row>
    <row r="386" spans="1:15" x14ac:dyDescent="0.25">
      <c r="A386" s="29"/>
      <c r="B386" s="33"/>
      <c r="C386" s="38"/>
      <c r="D386" s="38"/>
      <c r="E386" s="38"/>
      <c r="F386" s="38"/>
      <c r="G386" s="33"/>
      <c r="H386" s="33"/>
      <c r="I386" s="33"/>
      <c r="J386" s="33"/>
      <c r="K386" s="33"/>
      <c r="L386" s="33"/>
      <c r="M386" s="33"/>
      <c r="N386" s="33"/>
      <c r="O386" s="38"/>
    </row>
    <row r="387" spans="1:15" ht="15" customHeight="1" x14ac:dyDescent="0.25">
      <c r="A387" s="29"/>
      <c r="B387" s="35"/>
      <c r="C387" s="36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</row>
    <row r="388" spans="1:15" ht="15" customHeight="1" x14ac:dyDescent="0.25">
      <c r="A388" s="29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</row>
    <row r="389" spans="1:15" x14ac:dyDescent="0.25">
      <c r="A389" s="11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</row>
    <row r="390" spans="1:15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</row>
    <row r="391" spans="1:15" x14ac:dyDescent="0.25">
      <c r="A391" s="17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</row>
    <row r="392" spans="1:15" x14ac:dyDescent="0.25">
      <c r="A392" s="28"/>
      <c r="B392" s="15"/>
      <c r="C392" s="15"/>
      <c r="D392" s="239"/>
      <c r="E392" s="239"/>
      <c r="F392" s="239"/>
      <c r="G392" s="239"/>
      <c r="H392" s="239"/>
      <c r="I392" s="239"/>
      <c r="J392" s="239"/>
      <c r="K392" s="239"/>
      <c r="L392" s="239"/>
      <c r="M392" s="239"/>
      <c r="N392" s="239"/>
      <c r="O392" s="15"/>
    </row>
    <row r="393" spans="1:15" ht="45.75" customHeight="1" x14ac:dyDescent="0.25">
      <c r="A393" s="15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</row>
    <row r="394" spans="1:15" ht="15" customHeight="1" x14ac:dyDescent="0.25">
      <c r="A394" s="29"/>
      <c r="B394" s="37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</row>
    <row r="395" spans="1:15" x14ac:dyDescent="0.25">
      <c r="A395" s="32"/>
      <c r="B395" s="33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3"/>
    </row>
    <row r="396" spans="1:15" x14ac:dyDescent="0.25">
      <c r="A396" s="29"/>
      <c r="B396" s="44"/>
      <c r="C396" s="44"/>
      <c r="D396" s="33"/>
      <c r="E396" s="33"/>
      <c r="F396" s="33"/>
      <c r="G396" s="44"/>
      <c r="H396" s="44"/>
      <c r="I396" s="44"/>
      <c r="J396" s="44"/>
      <c r="K396" s="44"/>
      <c r="L396" s="44"/>
      <c r="M396" s="44"/>
      <c r="N396" s="44"/>
      <c r="O396" s="44"/>
    </row>
    <row r="397" spans="1:15" x14ac:dyDescent="0.25">
      <c r="A397" s="40"/>
      <c r="B397" s="35"/>
      <c r="C397" s="36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</row>
    <row r="398" spans="1:15" x14ac:dyDescent="0.25">
      <c r="A398" s="29"/>
      <c r="B398" s="37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</row>
    <row r="399" spans="1:15" x14ac:dyDescent="0.25">
      <c r="A399" s="32"/>
      <c r="B399" s="44"/>
      <c r="C399" s="44"/>
      <c r="D399" s="33"/>
      <c r="E399" s="33"/>
      <c r="F399" s="33"/>
      <c r="G399" s="44"/>
      <c r="H399" s="44"/>
      <c r="I399" s="44"/>
      <c r="J399" s="44"/>
      <c r="K399" s="44"/>
      <c r="L399" s="44"/>
      <c r="M399" s="44"/>
      <c r="N399" s="44"/>
      <c r="O399" s="44"/>
    </row>
    <row r="400" spans="1:15" x14ac:dyDescent="0.25">
      <c r="A400" s="30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</row>
    <row r="401" spans="1:15" x14ac:dyDescent="0.25">
      <c r="A401" s="29"/>
      <c r="B401" s="41"/>
      <c r="C401" s="42"/>
      <c r="D401" s="38"/>
      <c r="E401" s="38"/>
      <c r="F401" s="38"/>
      <c r="G401" s="43"/>
      <c r="H401" s="43"/>
      <c r="I401" s="43"/>
      <c r="J401" s="43"/>
      <c r="K401" s="43"/>
      <c r="L401" s="43"/>
      <c r="M401" s="43"/>
      <c r="N401" s="43"/>
      <c r="O401" s="41"/>
    </row>
    <row r="402" spans="1:15" x14ac:dyDescent="0.25">
      <c r="A402" s="39"/>
      <c r="B402" s="41"/>
      <c r="C402" s="42"/>
      <c r="D402" s="38"/>
      <c r="E402" s="38"/>
      <c r="F402" s="38"/>
      <c r="G402" s="42"/>
      <c r="H402" s="42"/>
      <c r="I402" s="42"/>
      <c r="J402" s="42"/>
      <c r="K402" s="42"/>
      <c r="L402" s="42"/>
      <c r="M402" s="42"/>
      <c r="N402" s="42"/>
      <c r="O402" s="42"/>
    </row>
    <row r="403" spans="1:15" x14ac:dyDescent="0.25">
      <c r="A403" s="39"/>
      <c r="B403" s="38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</row>
    <row r="404" spans="1:15" x14ac:dyDescent="0.25">
      <c r="A404" s="7"/>
      <c r="B404" s="33"/>
      <c r="C404" s="38"/>
      <c r="D404" s="38"/>
      <c r="E404" s="38"/>
      <c r="F404" s="38"/>
      <c r="G404" s="33"/>
      <c r="H404" s="33"/>
      <c r="I404" s="33"/>
      <c r="J404" s="33"/>
      <c r="K404" s="33"/>
      <c r="L404" s="33"/>
      <c r="M404" s="33"/>
      <c r="N404" s="33"/>
      <c r="O404" s="38"/>
    </row>
    <row r="405" spans="1:15" x14ac:dyDescent="0.25">
      <c r="A405" s="29"/>
      <c r="B405" s="35"/>
      <c r="C405" s="36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</row>
    <row r="406" spans="1:15" x14ac:dyDescent="0.25">
      <c r="A406" s="29"/>
      <c r="B406" s="35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</row>
    <row r="407" spans="1:15" x14ac:dyDescent="0.25">
      <c r="A407" s="7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</row>
    <row r="408" spans="1:15" x14ac:dyDescent="0.25">
      <c r="A408" s="11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</row>
    <row r="409" spans="1:15" x14ac:dyDescent="0.25">
      <c r="A409" s="11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</row>
    <row r="410" spans="1:15" x14ac:dyDescent="0.25">
      <c r="A410" s="28"/>
      <c r="B410" s="15"/>
      <c r="C410" s="15"/>
      <c r="D410" s="239"/>
      <c r="E410" s="239"/>
      <c r="F410" s="239"/>
      <c r="G410" s="239"/>
      <c r="H410" s="239"/>
      <c r="I410" s="239"/>
      <c r="J410" s="239"/>
      <c r="K410" s="239"/>
      <c r="L410" s="239"/>
      <c r="M410" s="239"/>
      <c r="N410" s="239"/>
      <c r="O410" s="15"/>
    </row>
    <row r="411" spans="1:15" ht="42.75" customHeight="1" x14ac:dyDescent="0.25">
      <c r="A411" s="15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</row>
    <row r="412" spans="1:15" ht="19.5" customHeight="1" x14ac:dyDescent="0.25">
      <c r="A412" s="29"/>
      <c r="B412" s="12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</row>
    <row r="413" spans="1:15" x14ac:dyDescent="0.25">
      <c r="A413" s="32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</row>
    <row r="414" spans="1:15" x14ac:dyDescent="0.25">
      <c r="A414" s="29"/>
      <c r="B414" s="44"/>
      <c r="C414" s="44"/>
      <c r="D414" s="33"/>
      <c r="E414" s="33"/>
      <c r="F414" s="33"/>
      <c r="G414" s="44"/>
      <c r="H414" s="44"/>
      <c r="I414" s="44"/>
      <c r="J414" s="44"/>
      <c r="K414" s="44"/>
      <c r="L414" s="44"/>
      <c r="M414" s="44"/>
      <c r="N414" s="44"/>
      <c r="O414" s="44"/>
    </row>
    <row r="415" spans="1:15" x14ac:dyDescent="0.25">
      <c r="A415" s="30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</row>
    <row r="416" spans="1:15" x14ac:dyDescent="0.25">
      <c r="A416" s="29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</row>
    <row r="417" spans="1:15" x14ac:dyDescent="0.25">
      <c r="A417" s="29"/>
      <c r="B417" s="35"/>
      <c r="C417" s="36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</row>
    <row r="418" spans="1:15" x14ac:dyDescent="0.25">
      <c r="A418" s="29"/>
      <c r="B418" s="37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</row>
    <row r="419" spans="1:15" x14ac:dyDescent="0.25">
      <c r="A419" s="32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</row>
    <row r="420" spans="1:15" x14ac:dyDescent="0.25">
      <c r="A420" s="29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</row>
    <row r="421" spans="1:15" x14ac:dyDescent="0.25">
      <c r="A421" s="29"/>
      <c r="B421" s="33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3"/>
    </row>
    <row r="422" spans="1:15" x14ac:dyDescent="0.25">
      <c r="A422" s="29"/>
      <c r="B422" s="33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</row>
    <row r="423" spans="1:15" x14ac:dyDescent="0.25">
      <c r="A423" s="29"/>
      <c r="B423" s="33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</row>
    <row r="424" spans="1:15" x14ac:dyDescent="0.25">
      <c r="A424" s="29"/>
      <c r="B424" s="33"/>
      <c r="C424" s="38"/>
      <c r="D424" s="38"/>
      <c r="E424" s="38"/>
      <c r="F424" s="38"/>
      <c r="G424" s="33"/>
      <c r="H424" s="33"/>
      <c r="I424" s="33"/>
      <c r="J424" s="33"/>
      <c r="K424" s="33"/>
      <c r="L424" s="33"/>
      <c r="M424" s="33"/>
      <c r="N424" s="33"/>
      <c r="O424" s="38"/>
    </row>
    <row r="425" spans="1:15" x14ac:dyDescent="0.25">
      <c r="A425" s="29"/>
      <c r="B425" s="35"/>
      <c r="C425" s="36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</row>
    <row r="426" spans="1:15" x14ac:dyDescent="0.25">
      <c r="A426" s="29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</row>
    <row r="427" spans="1:15" x14ac:dyDescent="0.25">
      <c r="A427" s="11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</row>
    <row r="428" spans="1:15" x14ac:dyDescent="0.25">
      <c r="A428" s="17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</row>
    <row r="429" spans="1:15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</row>
    <row r="430" spans="1:15" x14ac:dyDescent="0.25">
      <c r="A430" s="28"/>
      <c r="B430" s="15"/>
      <c r="C430" s="15"/>
      <c r="D430" s="239"/>
      <c r="E430" s="239"/>
      <c r="F430" s="239"/>
      <c r="G430" s="239"/>
      <c r="H430" s="239"/>
      <c r="I430" s="239"/>
      <c r="J430" s="239"/>
      <c r="K430" s="239"/>
      <c r="L430" s="239"/>
      <c r="M430" s="239"/>
      <c r="N430" s="239"/>
      <c r="O430" s="15"/>
    </row>
    <row r="431" spans="1:15" x14ac:dyDescent="0.25">
      <c r="A431" s="15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</row>
    <row r="432" spans="1:15" x14ac:dyDescent="0.25">
      <c r="A432" s="29"/>
      <c r="B432" s="37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</row>
    <row r="433" spans="1:15" x14ac:dyDescent="0.25">
      <c r="A433" s="32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</row>
    <row r="434" spans="1:15" x14ac:dyDescent="0.25">
      <c r="A434" s="29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</row>
    <row r="435" spans="1:15" x14ac:dyDescent="0.25">
      <c r="A435" s="29"/>
      <c r="B435" s="35"/>
      <c r="C435" s="36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</row>
    <row r="436" spans="1:15" x14ac:dyDescent="0.25">
      <c r="A436" s="29"/>
      <c r="B436" s="37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</row>
    <row r="437" spans="1:15" x14ac:dyDescent="0.25">
      <c r="A437" s="32"/>
      <c r="B437" s="44"/>
      <c r="C437" s="44"/>
      <c r="D437" s="33"/>
      <c r="E437" s="33"/>
      <c r="F437" s="33"/>
      <c r="G437" s="44"/>
      <c r="H437" s="44"/>
      <c r="I437" s="44"/>
      <c r="J437" s="44"/>
      <c r="K437" s="44"/>
      <c r="L437" s="44"/>
      <c r="M437" s="44"/>
      <c r="N437" s="44"/>
      <c r="O437" s="44"/>
    </row>
    <row r="438" spans="1:15" x14ac:dyDescent="0.25">
      <c r="A438" s="30"/>
      <c r="B438" s="33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3"/>
    </row>
    <row r="439" spans="1:15" ht="30.75" customHeight="1" x14ac:dyDescent="0.25">
      <c r="A439" s="29"/>
      <c r="B439" s="33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</row>
    <row r="440" spans="1:15" x14ac:dyDescent="0.25">
      <c r="A440" s="29"/>
      <c r="B440" s="33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</row>
    <row r="441" spans="1:15" ht="15" customHeight="1" x14ac:dyDescent="0.25">
      <c r="A441" s="29"/>
      <c r="B441" s="35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</row>
    <row r="442" spans="1:15" x14ac:dyDescent="0.25">
      <c r="A442" s="7"/>
      <c r="B442" s="33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</row>
    <row r="443" spans="1:15" x14ac:dyDescent="0.25">
      <c r="A443" s="29"/>
      <c r="B443" s="33"/>
      <c r="C443" s="38"/>
      <c r="D443" s="38"/>
      <c r="E443" s="38"/>
      <c r="F443" s="38"/>
      <c r="G443" s="33"/>
      <c r="H443" s="33"/>
      <c r="I443" s="33"/>
      <c r="J443" s="33"/>
      <c r="K443" s="33"/>
      <c r="L443" s="33"/>
      <c r="M443" s="33"/>
      <c r="N443" s="33"/>
      <c r="O443" s="38"/>
    </row>
    <row r="444" spans="1:15" x14ac:dyDescent="0.25">
      <c r="A444" s="29"/>
      <c r="B444" s="35"/>
      <c r="C444" s="36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</row>
    <row r="445" spans="1:15" x14ac:dyDescent="0.25">
      <c r="A445" s="29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</row>
    <row r="446" spans="1:15" ht="15.75" thickBot="1" x14ac:dyDescent="0.3">
      <c r="A446" s="1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29.25" customHeight="1" thickBot="1" x14ac:dyDescent="0.3">
      <c r="A447" s="17"/>
      <c r="B447" s="248" t="s">
        <v>3</v>
      </c>
      <c r="C447" s="249"/>
      <c r="D447" s="250"/>
      <c r="E447" s="248" t="s">
        <v>4</v>
      </c>
      <c r="F447" s="249"/>
      <c r="G447" s="249"/>
      <c r="H447" s="250"/>
      <c r="I447" s="248" t="s">
        <v>5</v>
      </c>
      <c r="J447" s="249"/>
      <c r="K447" s="249"/>
      <c r="L447" s="250"/>
      <c r="M447" s="24" t="s">
        <v>6</v>
      </c>
      <c r="N447" s="3"/>
      <c r="O447" s="3"/>
    </row>
    <row r="448" spans="1:15" ht="41.25" customHeight="1" thickBot="1" x14ac:dyDescent="0.3">
      <c r="A448" s="31" t="s">
        <v>46</v>
      </c>
      <c r="B448" s="23" t="s">
        <v>8</v>
      </c>
      <c r="C448" s="21" t="s">
        <v>9</v>
      </c>
      <c r="D448" s="22" t="s">
        <v>10</v>
      </c>
      <c r="E448" s="23" t="s">
        <v>47</v>
      </c>
      <c r="F448" s="21" t="s">
        <v>11</v>
      </c>
      <c r="G448" s="21" t="s">
        <v>12</v>
      </c>
      <c r="H448" s="22" t="s">
        <v>13</v>
      </c>
      <c r="I448" s="23" t="s">
        <v>14</v>
      </c>
      <c r="J448" s="21" t="s">
        <v>15</v>
      </c>
      <c r="K448" s="21" t="s">
        <v>16</v>
      </c>
      <c r="L448" s="22" t="s">
        <v>17</v>
      </c>
      <c r="M448" s="20"/>
      <c r="N448" s="3"/>
      <c r="O448" s="3"/>
    </row>
    <row r="449" spans="1:15" ht="15.75" thickBot="1" x14ac:dyDescent="0.3">
      <c r="A449" s="19"/>
      <c r="B449" s="23">
        <v>739</v>
      </c>
      <c r="C449" s="21">
        <v>747.1</v>
      </c>
      <c r="D449" s="22">
        <v>3010</v>
      </c>
      <c r="E449" s="23">
        <v>22.587</v>
      </c>
      <c r="F449" s="21">
        <v>470.47</v>
      </c>
      <c r="G449" s="21">
        <v>1570</v>
      </c>
      <c r="H449" s="22">
        <v>0</v>
      </c>
      <c r="I449" s="23">
        <v>5459</v>
      </c>
      <c r="J449" s="21">
        <v>9823</v>
      </c>
      <c r="K449" s="21">
        <v>2340</v>
      </c>
      <c r="L449" s="22">
        <v>105.65</v>
      </c>
      <c r="M449" s="20">
        <v>24723</v>
      </c>
      <c r="N449" s="3"/>
      <c r="O449" s="3"/>
    </row>
    <row r="450" spans="1:15" ht="15.75" thickBot="1" x14ac:dyDescent="0.3">
      <c r="A450" s="1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x14ac:dyDescent="0.25">
      <c r="A451" s="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</row>
    <row r="452" spans="1:15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</row>
    <row r="453" spans="1:15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</row>
    <row r="454" spans="1:15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1:15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</row>
    <row r="456" spans="1:15" x14ac:dyDescent="0.25">
      <c r="A456" s="13"/>
    </row>
  </sheetData>
  <mergeCells count="155">
    <mergeCell ref="D258:F258"/>
    <mergeCell ref="K258:N258"/>
    <mergeCell ref="D219:F219"/>
    <mergeCell ref="K219:N219"/>
    <mergeCell ref="H207:H208"/>
    <mergeCell ref="I207:I208"/>
    <mergeCell ref="J207:J208"/>
    <mergeCell ref="K207:K208"/>
    <mergeCell ref="L207:L208"/>
    <mergeCell ref="M207:M208"/>
    <mergeCell ref="N207:N208"/>
    <mergeCell ref="G239:J239"/>
    <mergeCell ref="G258:J258"/>
    <mergeCell ref="B241:D241"/>
    <mergeCell ref="E241:H241"/>
    <mergeCell ref="I241:L241"/>
    <mergeCell ref="C244:C245"/>
    <mergeCell ref="C207:C208"/>
    <mergeCell ref="I244:I245"/>
    <mergeCell ref="J244:J245"/>
    <mergeCell ref="K244:K245"/>
    <mergeCell ref="K239:N239"/>
    <mergeCell ref="G134:J134"/>
    <mergeCell ref="K134:N134"/>
    <mergeCell ref="B153:O153"/>
    <mergeCell ref="D154:F154"/>
    <mergeCell ref="G154:J154"/>
    <mergeCell ref="K154:N154"/>
    <mergeCell ref="D177:F177"/>
    <mergeCell ref="K177:N177"/>
    <mergeCell ref="L244:L245"/>
    <mergeCell ref="M244:M245"/>
    <mergeCell ref="N244:N245"/>
    <mergeCell ref="G207:G208"/>
    <mergeCell ref="K197:N197"/>
    <mergeCell ref="D239:F239"/>
    <mergeCell ref="F244:F245"/>
    <mergeCell ref="D197:F197"/>
    <mergeCell ref="D207:D208"/>
    <mergeCell ref="E207:E208"/>
    <mergeCell ref="F207:F208"/>
    <mergeCell ref="D244:D245"/>
    <mergeCell ref="E244:E245"/>
    <mergeCell ref="G244:G245"/>
    <mergeCell ref="H244:H245"/>
    <mergeCell ref="U280:W280"/>
    <mergeCell ref="X280:AA281"/>
    <mergeCell ref="AB280:AE280"/>
    <mergeCell ref="AF280:AF282"/>
    <mergeCell ref="U281:W281"/>
    <mergeCell ref="AB281:AE281"/>
    <mergeCell ref="O244:O245"/>
    <mergeCell ref="C98:C99"/>
    <mergeCell ref="D98:D99"/>
    <mergeCell ref="E98:E99"/>
    <mergeCell ref="F98:F99"/>
    <mergeCell ref="G98:G99"/>
    <mergeCell ref="H98:H99"/>
    <mergeCell ref="D110:F110"/>
    <mergeCell ref="G109:J110"/>
    <mergeCell ref="D109:F109"/>
    <mergeCell ref="D113:F113"/>
    <mergeCell ref="I98:I99"/>
    <mergeCell ref="J98:J99"/>
    <mergeCell ref="K113:N113"/>
    <mergeCell ref="K109:N109"/>
    <mergeCell ref="M98:M99"/>
    <mergeCell ref="L98:L99"/>
    <mergeCell ref="K98:K99"/>
    <mergeCell ref="C78:C79"/>
    <mergeCell ref="D78:D79"/>
    <mergeCell ref="E78:E79"/>
    <mergeCell ref="F78:F79"/>
    <mergeCell ref="G78:G79"/>
    <mergeCell ref="H78:H79"/>
    <mergeCell ref="D89:F89"/>
    <mergeCell ref="D48:F48"/>
    <mergeCell ref="K48:N48"/>
    <mergeCell ref="I78:I79"/>
    <mergeCell ref="J78:J79"/>
    <mergeCell ref="D70:F70"/>
    <mergeCell ref="G70:J70"/>
    <mergeCell ref="K89:N89"/>
    <mergeCell ref="M340:M341"/>
    <mergeCell ref="A47:O47"/>
    <mergeCell ref="G48:J48"/>
    <mergeCell ref="B27:O27"/>
    <mergeCell ref="D28:F28"/>
    <mergeCell ref="G28:J28"/>
    <mergeCell ref="K28:N28"/>
    <mergeCell ref="O207:O208"/>
    <mergeCell ref="O109:O111"/>
    <mergeCell ref="O98:O99"/>
    <mergeCell ref="N98:N99"/>
    <mergeCell ref="K110:N110"/>
    <mergeCell ref="O78:O79"/>
    <mergeCell ref="K78:K79"/>
    <mergeCell ref="L78:L79"/>
    <mergeCell ref="M78:M79"/>
    <mergeCell ref="N78:N79"/>
    <mergeCell ref="A68:O69"/>
    <mergeCell ref="A88:O88"/>
    <mergeCell ref="G89:J89"/>
    <mergeCell ref="A112:O112"/>
    <mergeCell ref="G113:J113"/>
    <mergeCell ref="D134:F134"/>
    <mergeCell ref="K70:N70"/>
    <mergeCell ref="G340:G341"/>
    <mergeCell ref="H340:H341"/>
    <mergeCell ref="I340:I341"/>
    <mergeCell ref="J340:J341"/>
    <mergeCell ref="K340:K341"/>
    <mergeCell ref="B447:D447"/>
    <mergeCell ref="E447:H447"/>
    <mergeCell ref="I447:L447"/>
    <mergeCell ref="G315:J315"/>
    <mergeCell ref="G333:J333"/>
    <mergeCell ref="G353:J353"/>
    <mergeCell ref="G373:J373"/>
    <mergeCell ref="G392:J392"/>
    <mergeCell ref="D392:F392"/>
    <mergeCell ref="K392:N392"/>
    <mergeCell ref="D373:F373"/>
    <mergeCell ref="K373:N373"/>
    <mergeCell ref="N340:N341"/>
    <mergeCell ref="L340:L341"/>
    <mergeCell ref="D315:F315"/>
    <mergeCell ref="K315:N315"/>
    <mergeCell ref="D333:F333"/>
    <mergeCell ref="K333:N333"/>
    <mergeCell ref="C340:C341"/>
    <mergeCell ref="A6:N6"/>
    <mergeCell ref="A10:N10"/>
    <mergeCell ref="D410:F410"/>
    <mergeCell ref="G410:J410"/>
    <mergeCell ref="K410:N410"/>
    <mergeCell ref="D430:F430"/>
    <mergeCell ref="G430:J430"/>
    <mergeCell ref="K430:N430"/>
    <mergeCell ref="B274:O274"/>
    <mergeCell ref="D275:F275"/>
    <mergeCell ref="G275:J275"/>
    <mergeCell ref="K275:N275"/>
    <mergeCell ref="D297:F297"/>
    <mergeCell ref="G297:J297"/>
    <mergeCell ref="K297:N297"/>
    <mergeCell ref="G177:J177"/>
    <mergeCell ref="G197:J197"/>
    <mergeCell ref="G219:J219"/>
    <mergeCell ref="O340:O341"/>
    <mergeCell ref="D353:F353"/>
    <mergeCell ref="K353:N353"/>
    <mergeCell ref="D340:D341"/>
    <mergeCell ref="E340:E341"/>
    <mergeCell ref="F340:F341"/>
  </mergeCells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topLeftCell="A76" workbookViewId="0">
      <selection activeCell="C84" sqref="C84:O84"/>
    </sheetView>
  </sheetViews>
  <sheetFormatPr defaultRowHeight="15" x14ac:dyDescent="0.25"/>
  <cols>
    <col min="2" max="4" width="8" customWidth="1"/>
    <col min="5" max="5" width="8.140625" customWidth="1"/>
    <col min="6" max="6" width="7.42578125" customWidth="1"/>
    <col min="8" max="8" width="8.28515625" customWidth="1"/>
    <col min="10" max="10" width="11.7109375" customWidth="1"/>
    <col min="11" max="11" width="7.85546875" customWidth="1"/>
    <col min="12" max="12" width="7.5703125" customWidth="1"/>
    <col min="13" max="13" width="8.5703125" customWidth="1"/>
    <col min="14" max="14" width="7.85546875" customWidth="1"/>
    <col min="15" max="15" width="8.5703125" customWidth="1"/>
  </cols>
  <sheetData>
    <row r="1" spans="1:15" x14ac:dyDescent="0.25">
      <c r="A1" s="184" t="s">
        <v>48</v>
      </c>
      <c r="B1" s="274" t="s">
        <v>2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ht="38.25" x14ac:dyDescent="0.25">
      <c r="A2" s="181" t="s">
        <v>52</v>
      </c>
      <c r="B2" s="181" t="s">
        <v>53</v>
      </c>
      <c r="C2" s="181" t="s">
        <v>54</v>
      </c>
      <c r="D2" s="275" t="s">
        <v>55</v>
      </c>
      <c r="E2" s="275"/>
      <c r="F2" s="275"/>
      <c r="G2" s="275" t="s">
        <v>4</v>
      </c>
      <c r="H2" s="275"/>
      <c r="I2" s="275"/>
      <c r="J2" s="275"/>
      <c r="K2" s="275" t="s">
        <v>5</v>
      </c>
      <c r="L2" s="275"/>
      <c r="M2" s="275"/>
      <c r="N2" s="275"/>
      <c r="O2" s="181" t="s">
        <v>6</v>
      </c>
    </row>
    <row r="3" spans="1:15" x14ac:dyDescent="0.25">
      <c r="A3" s="170" t="s">
        <v>7</v>
      </c>
      <c r="B3" s="182"/>
      <c r="C3" s="182"/>
      <c r="D3" s="182" t="s">
        <v>8</v>
      </c>
      <c r="E3" s="182" t="s">
        <v>9</v>
      </c>
      <c r="F3" s="182" t="s">
        <v>10</v>
      </c>
      <c r="G3" s="182" t="s">
        <v>144</v>
      </c>
      <c r="H3" s="182" t="s">
        <v>11</v>
      </c>
      <c r="I3" s="182" t="s">
        <v>12</v>
      </c>
      <c r="J3" s="182" t="s">
        <v>13</v>
      </c>
      <c r="K3" s="182" t="s">
        <v>14</v>
      </c>
      <c r="L3" s="182" t="s">
        <v>15</v>
      </c>
      <c r="M3" s="182" t="s">
        <v>16</v>
      </c>
      <c r="N3" s="182" t="s">
        <v>17</v>
      </c>
      <c r="O3" s="182"/>
    </row>
    <row r="4" spans="1:15" x14ac:dyDescent="0.25">
      <c r="A4" s="185" t="s">
        <v>51</v>
      </c>
      <c r="B4" s="186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</row>
    <row r="5" spans="1:15" ht="38.25" x14ac:dyDescent="0.25">
      <c r="A5" s="170" t="s">
        <v>123</v>
      </c>
      <c r="B5" s="182">
        <v>34</v>
      </c>
      <c r="C5" s="182">
        <v>150</v>
      </c>
      <c r="D5" s="182">
        <v>4.68</v>
      </c>
      <c r="E5" s="182">
        <v>4.5999999999999996</v>
      </c>
      <c r="F5" s="182">
        <v>14.7</v>
      </c>
      <c r="G5" s="182">
        <v>0.06</v>
      </c>
      <c r="H5" s="182">
        <v>0.82</v>
      </c>
      <c r="I5" s="182">
        <v>27.54</v>
      </c>
      <c r="J5" s="182">
        <v>0</v>
      </c>
      <c r="K5" s="182">
        <v>144.13</v>
      </c>
      <c r="L5" s="182">
        <v>117.04</v>
      </c>
      <c r="M5" s="182">
        <v>17.64</v>
      </c>
      <c r="N5" s="182">
        <v>0.22</v>
      </c>
      <c r="O5" s="182">
        <v>118.98</v>
      </c>
    </row>
    <row r="6" spans="1:15" ht="25.5" x14ac:dyDescent="0.25">
      <c r="A6" s="170" t="s">
        <v>18</v>
      </c>
      <c r="B6" s="182">
        <v>44</v>
      </c>
      <c r="C6" s="182">
        <v>200</v>
      </c>
      <c r="D6" s="182">
        <v>1.4</v>
      </c>
      <c r="E6" s="182">
        <v>2</v>
      </c>
      <c r="F6" s="182">
        <v>22.4</v>
      </c>
      <c r="G6" s="182">
        <v>0.02</v>
      </c>
      <c r="H6" s="182"/>
      <c r="I6" s="182">
        <v>80</v>
      </c>
      <c r="J6" s="182">
        <v>0</v>
      </c>
      <c r="K6" s="182">
        <v>34</v>
      </c>
      <c r="L6" s="182">
        <v>45</v>
      </c>
      <c r="M6" s="182">
        <v>7</v>
      </c>
      <c r="N6" s="182">
        <v>0</v>
      </c>
      <c r="O6" s="182">
        <v>116</v>
      </c>
    </row>
    <row r="7" spans="1:15" ht="38.25" x14ac:dyDescent="0.25">
      <c r="A7" s="170" t="s">
        <v>40</v>
      </c>
      <c r="B7" s="182">
        <v>2</v>
      </c>
      <c r="C7" s="182">
        <v>10</v>
      </c>
      <c r="D7" s="182">
        <v>2.3199999999999998</v>
      </c>
      <c r="E7" s="182">
        <v>2.95</v>
      </c>
      <c r="F7" s="182">
        <v>0</v>
      </c>
      <c r="G7" s="182">
        <v>0</v>
      </c>
      <c r="H7" s="182">
        <v>7.0000000000000007E-2</v>
      </c>
      <c r="I7" s="182">
        <v>26</v>
      </c>
      <c r="J7" s="182">
        <v>0</v>
      </c>
      <c r="K7" s="182">
        <v>88</v>
      </c>
      <c r="L7" s="182">
        <v>50</v>
      </c>
      <c r="M7" s="182">
        <v>3.5</v>
      </c>
      <c r="N7" s="182">
        <v>0.2</v>
      </c>
      <c r="O7" s="182">
        <v>36.4</v>
      </c>
    </row>
    <row r="8" spans="1:15" x14ac:dyDescent="0.25">
      <c r="A8" s="170" t="s">
        <v>97</v>
      </c>
      <c r="B8" s="182"/>
      <c r="C8" s="182">
        <v>60</v>
      </c>
      <c r="D8" s="182">
        <v>3.71</v>
      </c>
      <c r="E8" s="182">
        <v>1.93</v>
      </c>
      <c r="F8" s="182">
        <v>33.19</v>
      </c>
      <c r="G8" s="182">
        <v>7.0000000000000007E-2</v>
      </c>
      <c r="H8" s="182">
        <v>0</v>
      </c>
      <c r="I8" s="182">
        <v>10.5</v>
      </c>
      <c r="J8" s="182">
        <v>0</v>
      </c>
      <c r="K8" s="182">
        <v>11.7</v>
      </c>
      <c r="L8" s="182">
        <v>36.840000000000003</v>
      </c>
      <c r="M8" s="182">
        <v>14.46</v>
      </c>
      <c r="N8" s="182">
        <v>0</v>
      </c>
      <c r="O8" s="182">
        <v>165</v>
      </c>
    </row>
    <row r="9" spans="1:15" x14ac:dyDescent="0.25">
      <c r="A9" s="170" t="s">
        <v>134</v>
      </c>
      <c r="B9" s="182"/>
      <c r="C9" s="182">
        <v>100</v>
      </c>
      <c r="D9" s="182">
        <v>2.5</v>
      </c>
      <c r="E9" s="182">
        <v>1.2</v>
      </c>
      <c r="F9" s="182">
        <v>16</v>
      </c>
      <c r="G9" s="182">
        <v>0.18</v>
      </c>
      <c r="H9" s="182">
        <v>0</v>
      </c>
      <c r="I9" s="182">
        <v>0.02</v>
      </c>
      <c r="J9" s="182">
        <v>0</v>
      </c>
      <c r="K9" s="182">
        <v>12.98</v>
      </c>
      <c r="L9" s="182">
        <v>20.85</v>
      </c>
      <c r="M9" s="182">
        <v>1.26</v>
      </c>
      <c r="N9" s="182">
        <v>3.95</v>
      </c>
      <c r="O9" s="182">
        <v>85</v>
      </c>
    </row>
    <row r="10" spans="1:15" ht="25.5" x14ac:dyDescent="0.25">
      <c r="A10" s="170" t="s">
        <v>99</v>
      </c>
      <c r="B10" s="182"/>
      <c r="C10" s="181">
        <v>520</v>
      </c>
      <c r="D10" s="181">
        <f t="shared" ref="D10:O10" si="0">SUM(D5:D9)</f>
        <v>14.61</v>
      </c>
      <c r="E10" s="181">
        <f t="shared" si="0"/>
        <v>12.68</v>
      </c>
      <c r="F10" s="181">
        <f t="shared" si="0"/>
        <v>86.289999999999992</v>
      </c>
      <c r="G10" s="181">
        <f t="shared" si="0"/>
        <v>0.33</v>
      </c>
      <c r="H10" s="181">
        <f t="shared" si="0"/>
        <v>0.8899999999999999</v>
      </c>
      <c r="I10" s="181">
        <f t="shared" si="0"/>
        <v>144.06</v>
      </c>
      <c r="J10" s="181">
        <f t="shared" si="0"/>
        <v>0</v>
      </c>
      <c r="K10" s="181">
        <f t="shared" si="0"/>
        <v>290.81</v>
      </c>
      <c r="L10" s="181">
        <f t="shared" si="0"/>
        <v>269.73</v>
      </c>
      <c r="M10" s="181">
        <f t="shared" si="0"/>
        <v>43.86</v>
      </c>
      <c r="N10" s="181">
        <f t="shared" si="0"/>
        <v>4.37</v>
      </c>
      <c r="O10" s="181">
        <f t="shared" si="0"/>
        <v>521.38</v>
      </c>
    </row>
    <row r="12" spans="1:15" ht="15.75" thickBot="1" x14ac:dyDescent="0.3">
      <c r="A12" s="276" t="s">
        <v>22</v>
      </c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</row>
    <row r="13" spans="1:15" ht="39" thickBot="1" x14ac:dyDescent="0.3">
      <c r="A13" s="187" t="s">
        <v>52</v>
      </c>
      <c r="B13" s="178" t="s">
        <v>53</v>
      </c>
      <c r="C13" s="178" t="s">
        <v>54</v>
      </c>
      <c r="D13" s="273" t="s">
        <v>55</v>
      </c>
      <c r="E13" s="273"/>
      <c r="F13" s="273"/>
      <c r="G13" s="273" t="s">
        <v>4</v>
      </c>
      <c r="H13" s="273"/>
      <c r="I13" s="273"/>
      <c r="J13" s="273"/>
      <c r="K13" s="273" t="s">
        <v>5</v>
      </c>
      <c r="L13" s="273"/>
      <c r="M13" s="273"/>
      <c r="N13" s="273"/>
      <c r="O13" s="188" t="s">
        <v>6</v>
      </c>
    </row>
    <row r="14" spans="1:15" x14ac:dyDescent="0.25">
      <c r="A14" s="189" t="s">
        <v>7</v>
      </c>
      <c r="B14" s="190"/>
      <c r="C14" s="190"/>
      <c r="D14" s="190" t="s">
        <v>8</v>
      </c>
      <c r="E14" s="190" t="s">
        <v>9</v>
      </c>
      <c r="F14" s="190" t="s">
        <v>10</v>
      </c>
      <c r="G14" s="190" t="s">
        <v>144</v>
      </c>
      <c r="H14" s="190" t="s">
        <v>11</v>
      </c>
      <c r="I14" s="190" t="s">
        <v>12</v>
      </c>
      <c r="J14" s="190" t="s">
        <v>13</v>
      </c>
      <c r="K14" s="190" t="s">
        <v>14</v>
      </c>
      <c r="L14" s="190" t="s">
        <v>15</v>
      </c>
      <c r="M14" s="190" t="s">
        <v>16</v>
      </c>
      <c r="N14" s="190" t="s">
        <v>17</v>
      </c>
      <c r="O14" s="190"/>
    </row>
    <row r="15" spans="1:15" x14ac:dyDescent="0.25">
      <c r="A15" s="185" t="s">
        <v>51</v>
      </c>
      <c r="B15" s="186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</row>
    <row r="16" spans="1:15" ht="25.5" x14ac:dyDescent="0.25">
      <c r="A16" s="170" t="s">
        <v>124</v>
      </c>
      <c r="B16" s="186">
        <v>3</v>
      </c>
      <c r="C16" s="182">
        <v>50</v>
      </c>
      <c r="D16" s="182">
        <v>0.35</v>
      </c>
      <c r="E16" s="182">
        <v>0.05</v>
      </c>
      <c r="F16" s="182">
        <v>1.85</v>
      </c>
      <c r="G16" s="182">
        <v>0.03</v>
      </c>
      <c r="H16" s="182">
        <v>9.5</v>
      </c>
      <c r="I16" s="182">
        <v>0</v>
      </c>
      <c r="J16" s="182">
        <v>0</v>
      </c>
      <c r="K16" s="182">
        <v>21.85</v>
      </c>
      <c r="L16" s="182">
        <v>40.020000000000003</v>
      </c>
      <c r="M16" s="182">
        <v>13.3</v>
      </c>
      <c r="N16" s="182">
        <v>0.56999999999999995</v>
      </c>
      <c r="O16" s="182">
        <v>6.85</v>
      </c>
    </row>
    <row r="17" spans="1:15" ht="38.25" x14ac:dyDescent="0.25">
      <c r="A17" s="170" t="s">
        <v>113</v>
      </c>
      <c r="B17" s="182">
        <v>16</v>
      </c>
      <c r="C17" s="191" t="s">
        <v>127</v>
      </c>
      <c r="D17" s="191">
        <v>13.57</v>
      </c>
      <c r="E17" s="191">
        <v>15.43</v>
      </c>
      <c r="F17" s="191">
        <v>17.28</v>
      </c>
      <c r="G17" s="191">
        <v>0.14000000000000001</v>
      </c>
      <c r="H17" s="191">
        <v>20.54</v>
      </c>
      <c r="I17" s="191">
        <v>23</v>
      </c>
      <c r="J17" s="191">
        <v>0</v>
      </c>
      <c r="K17" s="191">
        <v>52.58</v>
      </c>
      <c r="L17" s="191">
        <v>165.98</v>
      </c>
      <c r="M17" s="191">
        <v>43.49</v>
      </c>
      <c r="N17" s="191">
        <v>0.92</v>
      </c>
      <c r="O17" s="182">
        <v>262.10000000000002</v>
      </c>
    </row>
    <row r="18" spans="1:15" x14ac:dyDescent="0.25">
      <c r="A18" s="192" t="s">
        <v>24</v>
      </c>
      <c r="B18" s="182">
        <v>35</v>
      </c>
      <c r="C18" s="182">
        <v>180</v>
      </c>
      <c r="D18" s="182">
        <v>8.9499999999999993</v>
      </c>
      <c r="E18" s="182">
        <v>6.73</v>
      </c>
      <c r="F18" s="182">
        <v>27.25</v>
      </c>
      <c r="G18" s="182">
        <v>0.22</v>
      </c>
      <c r="H18" s="182">
        <v>0</v>
      </c>
      <c r="I18" s="182">
        <v>0.04</v>
      </c>
      <c r="J18" s="182">
        <v>0</v>
      </c>
      <c r="K18" s="182">
        <v>15.57</v>
      </c>
      <c r="L18" s="182">
        <v>25.2</v>
      </c>
      <c r="M18" s="182">
        <v>1.26</v>
      </c>
      <c r="N18" s="182">
        <v>4.7300000000000004</v>
      </c>
      <c r="O18" s="182">
        <v>222.21</v>
      </c>
    </row>
    <row r="19" spans="1:15" ht="38.25" x14ac:dyDescent="0.25">
      <c r="A19" s="170" t="s">
        <v>142</v>
      </c>
      <c r="B19" s="182">
        <v>67</v>
      </c>
      <c r="C19" s="182">
        <v>200</v>
      </c>
      <c r="D19" s="182">
        <v>0.6</v>
      </c>
      <c r="E19" s="182">
        <v>0.2</v>
      </c>
      <c r="F19" s="182">
        <v>8.8000000000000007</v>
      </c>
      <c r="G19" s="182">
        <v>0.8</v>
      </c>
      <c r="H19" s="182">
        <v>86.2</v>
      </c>
      <c r="I19" s="182">
        <v>133.4</v>
      </c>
      <c r="J19" s="182">
        <v>0</v>
      </c>
      <c r="K19" s="182">
        <v>1.4</v>
      </c>
      <c r="L19" s="182">
        <v>1.4</v>
      </c>
      <c r="M19" s="182">
        <v>0.8</v>
      </c>
      <c r="N19" s="182">
        <v>26.6</v>
      </c>
      <c r="O19" s="182">
        <v>37.6</v>
      </c>
    </row>
    <row r="20" spans="1:15" ht="38.25" x14ac:dyDescent="0.25">
      <c r="A20" s="170" t="s">
        <v>33</v>
      </c>
      <c r="B20" s="193"/>
      <c r="C20" s="194">
        <v>30</v>
      </c>
      <c r="D20" s="182">
        <v>2.2799999999999998</v>
      </c>
      <c r="E20" s="182">
        <v>0.27</v>
      </c>
      <c r="F20" s="182">
        <v>14.91</v>
      </c>
      <c r="G20" s="182">
        <v>0</v>
      </c>
      <c r="H20" s="182">
        <v>0</v>
      </c>
      <c r="I20" s="182">
        <v>0</v>
      </c>
      <c r="J20" s="182">
        <v>0</v>
      </c>
      <c r="K20" s="182">
        <v>7</v>
      </c>
      <c r="L20" s="182">
        <v>0</v>
      </c>
      <c r="M20" s="182">
        <v>5</v>
      </c>
      <c r="N20" s="182">
        <v>0</v>
      </c>
      <c r="O20" s="182">
        <v>67.8</v>
      </c>
    </row>
    <row r="21" spans="1:15" x14ac:dyDescent="0.25">
      <c r="A21" s="185" t="s">
        <v>19</v>
      </c>
      <c r="B21" s="186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</row>
    <row r="22" spans="1:15" ht="27" x14ac:dyDescent="0.25">
      <c r="A22" s="185" t="s">
        <v>101</v>
      </c>
      <c r="B22" s="186"/>
      <c r="C22" s="181">
        <v>570</v>
      </c>
      <c r="D22" s="181">
        <f t="shared" ref="D22:I22" si="1">SUM(D16:D20)</f>
        <v>25.75</v>
      </c>
      <c r="E22" s="181">
        <f t="shared" si="1"/>
        <v>22.68</v>
      </c>
      <c r="F22" s="181">
        <f t="shared" si="1"/>
        <v>70.09</v>
      </c>
      <c r="G22" s="181">
        <f t="shared" si="1"/>
        <v>1.19</v>
      </c>
      <c r="H22" s="181">
        <f t="shared" si="1"/>
        <v>116.24000000000001</v>
      </c>
      <c r="I22" s="181">
        <f t="shared" si="1"/>
        <v>156.44</v>
      </c>
      <c r="J22" s="181">
        <v>0</v>
      </c>
      <c r="K22" s="181">
        <f>SUM(K16:K20)</f>
        <v>98.4</v>
      </c>
      <c r="L22" s="181">
        <f>SUM(L16:L20)</f>
        <v>232.6</v>
      </c>
      <c r="M22" s="181">
        <f>SUM(M16:M20)</f>
        <v>63.85</v>
      </c>
      <c r="N22" s="181">
        <f>SUM(N16:N20)</f>
        <v>32.82</v>
      </c>
      <c r="O22" s="181">
        <f>SUM(O16:O20)</f>
        <v>596.56000000000006</v>
      </c>
    </row>
    <row r="24" spans="1:15" x14ac:dyDescent="0.25">
      <c r="A24" s="277" t="s">
        <v>23</v>
      </c>
      <c r="B24" s="277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</row>
    <row r="25" spans="1:15" ht="15.75" thickBot="1" x14ac:dyDescent="0.3">
      <c r="A25" s="278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</row>
    <row r="26" spans="1:15" ht="39" thickBot="1" x14ac:dyDescent="0.3">
      <c r="A26" s="187" t="s">
        <v>52</v>
      </c>
      <c r="B26" s="178" t="s">
        <v>53</v>
      </c>
      <c r="C26" s="178" t="s">
        <v>54</v>
      </c>
      <c r="D26" s="273" t="s">
        <v>55</v>
      </c>
      <c r="E26" s="273"/>
      <c r="F26" s="273"/>
      <c r="G26" s="273" t="s">
        <v>4</v>
      </c>
      <c r="H26" s="273"/>
      <c r="I26" s="273"/>
      <c r="J26" s="273"/>
      <c r="K26" s="273" t="s">
        <v>5</v>
      </c>
      <c r="L26" s="273"/>
      <c r="M26" s="273"/>
      <c r="N26" s="273"/>
      <c r="O26" s="188" t="s">
        <v>6</v>
      </c>
    </row>
    <row r="27" spans="1:15" x14ac:dyDescent="0.25">
      <c r="A27" s="189" t="s">
        <v>7</v>
      </c>
      <c r="B27" s="190"/>
      <c r="C27" s="190"/>
      <c r="D27" s="190" t="s">
        <v>8</v>
      </c>
      <c r="E27" s="190" t="s">
        <v>9</v>
      </c>
      <c r="F27" s="190" t="s">
        <v>10</v>
      </c>
      <c r="G27" s="190" t="s">
        <v>144</v>
      </c>
      <c r="H27" s="190" t="s">
        <v>11</v>
      </c>
      <c r="I27" s="190" t="s">
        <v>12</v>
      </c>
      <c r="J27" s="190" t="s">
        <v>13</v>
      </c>
      <c r="K27" s="190" t="s">
        <v>14</v>
      </c>
      <c r="L27" s="190" t="s">
        <v>15</v>
      </c>
      <c r="M27" s="190" t="s">
        <v>16</v>
      </c>
      <c r="N27" s="190" t="s">
        <v>17</v>
      </c>
      <c r="O27" s="190"/>
    </row>
    <row r="28" spans="1:15" x14ac:dyDescent="0.25">
      <c r="A28" s="185" t="s">
        <v>51</v>
      </c>
      <c r="B28" s="186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</row>
    <row r="29" spans="1:15" ht="63.75" x14ac:dyDescent="0.25">
      <c r="A29" s="170" t="s">
        <v>42</v>
      </c>
      <c r="B29" s="182">
        <v>13</v>
      </c>
      <c r="C29" s="182" t="s">
        <v>96</v>
      </c>
      <c r="D29" s="182">
        <v>39.44</v>
      </c>
      <c r="E29" s="182">
        <v>25.5</v>
      </c>
      <c r="F29" s="182">
        <v>45.9</v>
      </c>
      <c r="G29" s="182">
        <v>0.128</v>
      </c>
      <c r="H29" s="182">
        <v>1.05</v>
      </c>
      <c r="I29" s="182">
        <v>0.47</v>
      </c>
      <c r="J29" s="182">
        <v>0</v>
      </c>
      <c r="K29" s="182">
        <v>320.7</v>
      </c>
      <c r="L29" s="182">
        <v>488.62</v>
      </c>
      <c r="M29" s="182">
        <v>69.3</v>
      </c>
      <c r="N29" s="182">
        <v>1.19</v>
      </c>
      <c r="O29" s="182">
        <v>396.1</v>
      </c>
    </row>
    <row r="30" spans="1:15" ht="25.5" x14ac:dyDescent="0.25">
      <c r="A30" s="170" t="s">
        <v>107</v>
      </c>
      <c r="B30" s="182">
        <v>45</v>
      </c>
      <c r="C30" s="182">
        <v>200</v>
      </c>
      <c r="D30" s="182">
        <v>3.52</v>
      </c>
      <c r="E30" s="182">
        <v>3.72</v>
      </c>
      <c r="F30" s="182">
        <v>25.49</v>
      </c>
      <c r="G30" s="182">
        <v>0.04</v>
      </c>
      <c r="H30" s="182">
        <v>1.3</v>
      </c>
      <c r="I30" s="182">
        <v>0.01</v>
      </c>
      <c r="J30" s="182">
        <v>0</v>
      </c>
      <c r="K30" s="182">
        <v>122</v>
      </c>
      <c r="L30" s="182">
        <v>90</v>
      </c>
      <c r="M30" s="182">
        <v>14</v>
      </c>
      <c r="N30" s="182">
        <v>0.56000000000000005</v>
      </c>
      <c r="O30" s="182">
        <v>145.19999999999999</v>
      </c>
    </row>
    <row r="31" spans="1:15" x14ac:dyDescent="0.25">
      <c r="A31" s="170" t="s">
        <v>143</v>
      </c>
      <c r="B31" s="182"/>
      <c r="C31" s="182">
        <v>150</v>
      </c>
      <c r="D31" s="182">
        <v>0.4</v>
      </c>
      <c r="E31" s="182">
        <v>0</v>
      </c>
      <c r="F31" s="182">
        <v>0.12</v>
      </c>
      <c r="G31" s="182">
        <v>1.2</v>
      </c>
      <c r="H31" s="182">
        <v>2.1</v>
      </c>
      <c r="I31" s="182">
        <v>8.1999999999999993</v>
      </c>
      <c r="J31" s="182">
        <v>0</v>
      </c>
      <c r="K31" s="182">
        <v>7.3</v>
      </c>
      <c r="L31" s="182">
        <v>29.4</v>
      </c>
      <c r="M31" s="182">
        <v>12</v>
      </c>
      <c r="N31" s="182">
        <v>0</v>
      </c>
      <c r="O31" s="182">
        <v>85</v>
      </c>
    </row>
    <row r="32" spans="1:15" ht="38.25" x14ac:dyDescent="0.25">
      <c r="A32" s="170" t="s">
        <v>128</v>
      </c>
      <c r="B32" s="193"/>
      <c r="C32" s="194">
        <v>30</v>
      </c>
      <c r="D32" s="182">
        <v>2.2799999999999998</v>
      </c>
      <c r="E32" s="182">
        <v>0.27</v>
      </c>
      <c r="F32" s="182">
        <v>14.91</v>
      </c>
      <c r="G32" s="182">
        <v>0</v>
      </c>
      <c r="H32" s="182">
        <v>0</v>
      </c>
      <c r="I32" s="182">
        <v>0</v>
      </c>
      <c r="J32" s="182">
        <v>0</v>
      </c>
      <c r="K32" s="182">
        <v>7</v>
      </c>
      <c r="L32" s="182">
        <v>0</v>
      </c>
      <c r="M32" s="182">
        <v>5</v>
      </c>
      <c r="N32" s="182">
        <v>0</v>
      </c>
      <c r="O32" s="182">
        <v>67.8</v>
      </c>
    </row>
    <row r="33" spans="1:15" ht="25.5" x14ac:dyDescent="0.25">
      <c r="A33" s="170" t="s">
        <v>99</v>
      </c>
      <c r="B33" s="193"/>
      <c r="C33" s="181">
        <v>550</v>
      </c>
      <c r="D33" s="181">
        <f>SUM(D29:D32)</f>
        <v>45.64</v>
      </c>
      <c r="E33" s="181">
        <f t="shared" ref="E33:O33" si="2">SUM(E29:E32)</f>
        <v>29.49</v>
      </c>
      <c r="F33" s="181">
        <f t="shared" si="2"/>
        <v>86.42</v>
      </c>
      <c r="G33" s="181">
        <f t="shared" si="2"/>
        <v>1.3679999999999999</v>
      </c>
      <c r="H33" s="181">
        <f t="shared" si="2"/>
        <v>4.45</v>
      </c>
      <c r="I33" s="181">
        <f t="shared" si="2"/>
        <v>8.68</v>
      </c>
      <c r="J33" s="181">
        <f t="shared" si="2"/>
        <v>0</v>
      </c>
      <c r="K33" s="181">
        <f t="shared" si="2"/>
        <v>457</v>
      </c>
      <c r="L33" s="181">
        <f t="shared" si="2"/>
        <v>608.02</v>
      </c>
      <c r="M33" s="181">
        <f t="shared" si="2"/>
        <v>100.3</v>
      </c>
      <c r="N33" s="181">
        <f t="shared" si="2"/>
        <v>1.75</v>
      </c>
      <c r="O33" s="181">
        <f t="shared" si="2"/>
        <v>694.09999999999991</v>
      </c>
    </row>
    <row r="35" spans="1:15" ht="15.75" thickBot="1" x14ac:dyDescent="0.3">
      <c r="A35" s="279" t="s">
        <v>25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</row>
    <row r="36" spans="1:15" ht="39" thickBot="1" x14ac:dyDescent="0.3">
      <c r="A36" s="187" t="s">
        <v>52</v>
      </c>
      <c r="B36" s="178" t="s">
        <v>53</v>
      </c>
      <c r="C36" s="178" t="s">
        <v>54</v>
      </c>
      <c r="D36" s="273" t="s">
        <v>55</v>
      </c>
      <c r="E36" s="273"/>
      <c r="F36" s="273"/>
      <c r="G36" s="273" t="s">
        <v>4</v>
      </c>
      <c r="H36" s="273"/>
      <c r="I36" s="273"/>
      <c r="J36" s="273"/>
      <c r="K36" s="273" t="s">
        <v>5</v>
      </c>
      <c r="L36" s="273"/>
      <c r="M36" s="273"/>
      <c r="N36" s="273"/>
      <c r="O36" s="188" t="s">
        <v>6</v>
      </c>
    </row>
    <row r="37" spans="1:15" x14ac:dyDescent="0.25">
      <c r="A37" s="189" t="s">
        <v>7</v>
      </c>
      <c r="B37" s="190"/>
      <c r="C37" s="190"/>
      <c r="D37" s="190" t="s">
        <v>8</v>
      </c>
      <c r="E37" s="190" t="s">
        <v>9</v>
      </c>
      <c r="F37" s="190" t="s">
        <v>10</v>
      </c>
      <c r="G37" s="190" t="s">
        <v>144</v>
      </c>
      <c r="H37" s="190" t="s">
        <v>11</v>
      </c>
      <c r="I37" s="190" t="s">
        <v>12</v>
      </c>
      <c r="J37" s="190" t="s">
        <v>13</v>
      </c>
      <c r="K37" s="190" t="s">
        <v>14</v>
      </c>
      <c r="L37" s="190" t="s">
        <v>15</v>
      </c>
      <c r="M37" s="190" t="s">
        <v>16</v>
      </c>
      <c r="N37" s="190" t="s">
        <v>17</v>
      </c>
      <c r="O37" s="190"/>
    </row>
    <row r="38" spans="1:15" x14ac:dyDescent="0.25">
      <c r="A38" s="185" t="s">
        <v>51</v>
      </c>
      <c r="B38" s="195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</row>
    <row r="39" spans="1:15" ht="25.5" x14ac:dyDescent="0.25">
      <c r="A39" s="170" t="s">
        <v>104</v>
      </c>
      <c r="B39" s="182">
        <v>25</v>
      </c>
      <c r="C39" s="182">
        <v>80</v>
      </c>
      <c r="D39" s="182">
        <v>12.13</v>
      </c>
      <c r="E39" s="182">
        <v>17.399999999999999</v>
      </c>
      <c r="F39" s="182">
        <v>9.86</v>
      </c>
      <c r="G39" s="182">
        <v>0.05</v>
      </c>
      <c r="H39" s="182">
        <v>0.33</v>
      </c>
      <c r="I39" s="182">
        <v>80</v>
      </c>
      <c r="J39" s="182">
        <v>0</v>
      </c>
      <c r="K39" s="182">
        <v>70</v>
      </c>
      <c r="L39" s="182">
        <v>132.38</v>
      </c>
      <c r="M39" s="182">
        <v>19.25</v>
      </c>
      <c r="N39" s="182">
        <v>1.26</v>
      </c>
      <c r="O39" s="182">
        <v>245</v>
      </c>
    </row>
    <row r="40" spans="1:15" ht="25.5" x14ac:dyDescent="0.25">
      <c r="A40" s="170" t="s">
        <v>111</v>
      </c>
      <c r="B40" s="182">
        <v>26</v>
      </c>
      <c r="C40" s="182">
        <v>150</v>
      </c>
      <c r="D40" s="182">
        <v>2.29</v>
      </c>
      <c r="E40" s="182">
        <v>11</v>
      </c>
      <c r="F40" s="182">
        <v>14.44</v>
      </c>
      <c r="G40" s="182">
        <v>7.0000000000000007E-2</v>
      </c>
      <c r="H40" s="182">
        <v>8.67</v>
      </c>
      <c r="I40" s="182">
        <v>0.31</v>
      </c>
      <c r="J40" s="182">
        <v>0</v>
      </c>
      <c r="K40" s="182">
        <v>23.9</v>
      </c>
      <c r="L40" s="182">
        <v>61.8</v>
      </c>
      <c r="M40" s="182">
        <v>27.8</v>
      </c>
      <c r="N40" s="182">
        <v>0.98</v>
      </c>
      <c r="O40" s="182">
        <v>166</v>
      </c>
    </row>
    <row r="41" spans="1:15" x14ac:dyDescent="0.25">
      <c r="A41" s="170" t="s">
        <v>112</v>
      </c>
      <c r="B41" s="182"/>
      <c r="C41" s="191">
        <v>100</v>
      </c>
      <c r="D41" s="191">
        <v>2.5</v>
      </c>
      <c r="E41" s="191">
        <v>1.2</v>
      </c>
      <c r="F41" s="191">
        <v>16</v>
      </c>
      <c r="G41" s="191">
        <v>0.18</v>
      </c>
      <c r="H41" s="191">
        <v>0</v>
      </c>
      <c r="I41" s="191">
        <v>0.02</v>
      </c>
      <c r="J41" s="191">
        <v>0</v>
      </c>
      <c r="K41" s="191">
        <v>12.98</v>
      </c>
      <c r="L41" s="191">
        <v>20.85</v>
      </c>
      <c r="M41" s="191">
        <v>1.26</v>
      </c>
      <c r="N41" s="191">
        <v>3.95</v>
      </c>
      <c r="O41" s="182">
        <v>85</v>
      </c>
    </row>
    <row r="42" spans="1:15" ht="25.5" x14ac:dyDescent="0.25">
      <c r="A42" s="170" t="s">
        <v>37</v>
      </c>
      <c r="B42" s="182">
        <v>33</v>
      </c>
      <c r="C42" s="182">
        <v>200</v>
      </c>
      <c r="D42" s="182">
        <v>0.2</v>
      </c>
      <c r="E42" s="182">
        <v>0</v>
      </c>
      <c r="F42" s="182">
        <v>14</v>
      </c>
      <c r="G42" s="182">
        <v>0</v>
      </c>
      <c r="H42" s="182">
        <v>0</v>
      </c>
      <c r="I42" s="182">
        <v>0</v>
      </c>
      <c r="J42" s="182">
        <v>0</v>
      </c>
      <c r="K42" s="182">
        <v>6</v>
      </c>
      <c r="L42" s="182">
        <v>0</v>
      </c>
      <c r="M42" s="182">
        <v>0</v>
      </c>
      <c r="N42" s="182">
        <v>0</v>
      </c>
      <c r="O42" s="182">
        <v>28</v>
      </c>
    </row>
    <row r="43" spans="1:15" ht="38.25" x14ac:dyDescent="0.25">
      <c r="A43" s="170" t="s">
        <v>70</v>
      </c>
      <c r="B43" s="193"/>
      <c r="C43" s="194">
        <v>30</v>
      </c>
      <c r="D43" s="182">
        <v>2E-3</v>
      </c>
      <c r="E43" s="182">
        <v>0</v>
      </c>
      <c r="F43" s="182">
        <v>1.4E-2</v>
      </c>
      <c r="G43" s="182">
        <v>2E-3</v>
      </c>
      <c r="H43" s="182">
        <v>0</v>
      </c>
      <c r="I43" s="182">
        <v>20</v>
      </c>
      <c r="J43" s="182">
        <v>0</v>
      </c>
      <c r="K43" s="182">
        <v>0</v>
      </c>
      <c r="L43" s="182">
        <v>30</v>
      </c>
      <c r="M43" s="182">
        <v>2E-3</v>
      </c>
      <c r="N43" s="182">
        <v>0</v>
      </c>
      <c r="O43" s="182">
        <v>70</v>
      </c>
    </row>
    <row r="44" spans="1:15" ht="25.5" x14ac:dyDescent="0.25">
      <c r="A44" s="170" t="s">
        <v>99</v>
      </c>
      <c r="B44" s="193"/>
      <c r="C44" s="183">
        <f>SUM(C39:C43)</f>
        <v>560</v>
      </c>
      <c r="D44" s="183">
        <f t="shared" ref="D44:O44" si="3">SUM(D39:D43)</f>
        <v>17.122</v>
      </c>
      <c r="E44" s="183">
        <f t="shared" si="3"/>
        <v>29.599999999999998</v>
      </c>
      <c r="F44" s="183">
        <f t="shared" si="3"/>
        <v>54.314</v>
      </c>
      <c r="G44" s="183">
        <f t="shared" si="3"/>
        <v>0.30199999999999999</v>
      </c>
      <c r="H44" s="183">
        <f t="shared" si="3"/>
        <v>9</v>
      </c>
      <c r="I44" s="183">
        <f t="shared" si="3"/>
        <v>100.33</v>
      </c>
      <c r="J44" s="183">
        <f t="shared" si="3"/>
        <v>0</v>
      </c>
      <c r="K44" s="183">
        <f t="shared" si="3"/>
        <v>112.88000000000001</v>
      </c>
      <c r="L44" s="183">
        <f t="shared" si="3"/>
        <v>245.03</v>
      </c>
      <c r="M44" s="183">
        <f t="shared" si="3"/>
        <v>48.311999999999998</v>
      </c>
      <c r="N44" s="183">
        <f t="shared" si="3"/>
        <v>6.19</v>
      </c>
      <c r="O44" s="183">
        <f t="shared" si="3"/>
        <v>594</v>
      </c>
    </row>
    <row r="46" spans="1:15" ht="15.75" thickBot="1" x14ac:dyDescent="0.3">
      <c r="A46" s="278" t="s">
        <v>26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</row>
    <row r="47" spans="1:15" ht="39" thickBot="1" x14ac:dyDescent="0.3">
      <c r="A47" s="187" t="s">
        <v>52</v>
      </c>
      <c r="B47" s="178" t="s">
        <v>53</v>
      </c>
      <c r="C47" s="178" t="s">
        <v>54</v>
      </c>
      <c r="D47" s="273" t="s">
        <v>55</v>
      </c>
      <c r="E47" s="273"/>
      <c r="F47" s="273"/>
      <c r="G47" s="273" t="s">
        <v>4</v>
      </c>
      <c r="H47" s="273"/>
      <c r="I47" s="273"/>
      <c r="J47" s="273"/>
      <c r="K47" s="273" t="s">
        <v>5</v>
      </c>
      <c r="L47" s="273"/>
      <c r="M47" s="273"/>
      <c r="N47" s="273"/>
      <c r="O47" s="188" t="s">
        <v>6</v>
      </c>
    </row>
    <row r="48" spans="1:15" x14ac:dyDescent="0.25">
      <c r="A48" s="189" t="s">
        <v>7</v>
      </c>
      <c r="B48" s="190"/>
      <c r="C48" s="190"/>
      <c r="D48" s="190" t="s">
        <v>8</v>
      </c>
      <c r="E48" s="190" t="s">
        <v>9</v>
      </c>
      <c r="F48" s="190" t="s">
        <v>10</v>
      </c>
      <c r="G48" s="190" t="s">
        <v>144</v>
      </c>
      <c r="H48" s="190" t="s">
        <v>11</v>
      </c>
      <c r="I48" s="190" t="s">
        <v>12</v>
      </c>
      <c r="J48" s="190" t="s">
        <v>13</v>
      </c>
      <c r="K48" s="190" t="s">
        <v>14</v>
      </c>
      <c r="L48" s="190" t="s">
        <v>15</v>
      </c>
      <c r="M48" s="190" t="s">
        <v>16</v>
      </c>
      <c r="N48" s="190" t="s">
        <v>17</v>
      </c>
      <c r="O48" s="190"/>
    </row>
    <row r="49" spans="1:15" x14ac:dyDescent="0.25">
      <c r="A49" s="185" t="s">
        <v>51</v>
      </c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</row>
    <row r="50" spans="1:15" ht="25.5" x14ac:dyDescent="0.25">
      <c r="A50" s="170" t="s">
        <v>108</v>
      </c>
      <c r="B50" s="182">
        <v>4</v>
      </c>
      <c r="C50" s="182">
        <v>50</v>
      </c>
      <c r="D50" s="182">
        <v>0.45</v>
      </c>
      <c r="E50" s="182">
        <v>0.1</v>
      </c>
      <c r="F50" s="182">
        <v>1.35</v>
      </c>
      <c r="G50" s="182">
        <v>1.25</v>
      </c>
      <c r="H50" s="182">
        <v>7.6</v>
      </c>
      <c r="I50" s="182">
        <v>2.35</v>
      </c>
      <c r="J50" s="182">
        <v>0</v>
      </c>
      <c r="K50" s="182">
        <v>0.5</v>
      </c>
      <c r="L50" s="182">
        <v>2.2000000000000002</v>
      </c>
      <c r="M50" s="182">
        <v>1.4</v>
      </c>
      <c r="N50" s="182">
        <v>0.05</v>
      </c>
      <c r="O50" s="182">
        <v>9</v>
      </c>
    </row>
    <row r="51" spans="1:15" ht="38.25" x14ac:dyDescent="0.25">
      <c r="A51" s="170" t="s">
        <v>110</v>
      </c>
      <c r="B51" s="182">
        <v>81</v>
      </c>
      <c r="C51" s="182">
        <v>80</v>
      </c>
      <c r="D51" s="182">
        <v>19.72</v>
      </c>
      <c r="E51" s="182">
        <v>17.89</v>
      </c>
      <c r="F51" s="182">
        <v>4.76</v>
      </c>
      <c r="G51" s="182">
        <v>0.17</v>
      </c>
      <c r="H51" s="182">
        <v>1.28</v>
      </c>
      <c r="I51" s="182">
        <v>0</v>
      </c>
      <c r="J51" s="182">
        <v>0</v>
      </c>
      <c r="K51" s="182">
        <v>24.36</v>
      </c>
      <c r="L51" s="182">
        <v>194.69</v>
      </c>
      <c r="M51" s="182">
        <v>26.01</v>
      </c>
      <c r="N51" s="182">
        <v>2.3199999999999998</v>
      </c>
      <c r="O51" s="182">
        <v>168.2</v>
      </c>
    </row>
    <row r="52" spans="1:15" ht="38.25" x14ac:dyDescent="0.25">
      <c r="A52" s="196" t="s">
        <v>109</v>
      </c>
      <c r="B52" s="182">
        <v>41</v>
      </c>
      <c r="C52" s="191">
        <v>180</v>
      </c>
      <c r="D52" s="191">
        <v>6.58</v>
      </c>
      <c r="E52" s="191">
        <v>5.0599999999999996</v>
      </c>
      <c r="F52" s="191">
        <v>31.643999999999998</v>
      </c>
      <c r="G52" s="191">
        <v>7.0000000000000007E-2</v>
      </c>
      <c r="H52" s="191">
        <v>0</v>
      </c>
      <c r="I52" s="191">
        <v>1.5</v>
      </c>
      <c r="J52" s="191">
        <v>0</v>
      </c>
      <c r="K52" s="191">
        <v>5.81</v>
      </c>
      <c r="L52" s="191">
        <v>44.6</v>
      </c>
      <c r="M52" s="191">
        <v>7.0000000000000007E-2</v>
      </c>
      <c r="N52" s="191">
        <v>0.13300000000000001</v>
      </c>
      <c r="O52" s="182">
        <v>198.58</v>
      </c>
    </row>
    <row r="53" spans="1:15" ht="38.25" x14ac:dyDescent="0.25">
      <c r="A53" s="170" t="s">
        <v>33</v>
      </c>
      <c r="B53" s="193"/>
      <c r="C53" s="194">
        <v>30</v>
      </c>
      <c r="D53" s="182">
        <v>2.2799999999999998</v>
      </c>
      <c r="E53" s="182">
        <v>0.27</v>
      </c>
      <c r="F53" s="182">
        <v>14.91</v>
      </c>
      <c r="G53" s="182">
        <v>0</v>
      </c>
      <c r="H53" s="182">
        <v>0</v>
      </c>
      <c r="I53" s="182">
        <v>0</v>
      </c>
      <c r="J53" s="182">
        <v>0</v>
      </c>
      <c r="K53" s="182">
        <v>7</v>
      </c>
      <c r="L53" s="182">
        <v>0</v>
      </c>
      <c r="M53" s="182">
        <v>5</v>
      </c>
      <c r="N53" s="182">
        <v>0</v>
      </c>
      <c r="O53" s="182">
        <v>67.8</v>
      </c>
    </row>
    <row r="54" spans="1:15" ht="38.25" x14ac:dyDescent="0.25">
      <c r="A54" s="196" t="s">
        <v>65</v>
      </c>
      <c r="B54" s="182">
        <v>52</v>
      </c>
      <c r="C54" s="182">
        <v>200</v>
      </c>
      <c r="D54" s="182">
        <v>0</v>
      </c>
      <c r="E54" s="182">
        <v>0</v>
      </c>
      <c r="F54" s="182">
        <v>24</v>
      </c>
      <c r="G54" s="182">
        <v>0.03</v>
      </c>
      <c r="H54" s="182">
        <v>20.100000000000001</v>
      </c>
      <c r="I54" s="182">
        <v>0.13</v>
      </c>
      <c r="J54" s="182"/>
      <c r="K54" s="182">
        <v>13.98</v>
      </c>
      <c r="L54" s="182">
        <v>3</v>
      </c>
      <c r="M54" s="182">
        <v>4.16</v>
      </c>
      <c r="N54" s="182">
        <v>0.14000000000000001</v>
      </c>
      <c r="O54" s="182">
        <v>95</v>
      </c>
    </row>
    <row r="55" spans="1:15" ht="25.5" x14ac:dyDescent="0.25">
      <c r="A55" s="170" t="s">
        <v>101</v>
      </c>
      <c r="B55" s="182"/>
      <c r="C55" s="181">
        <v>540</v>
      </c>
      <c r="D55" s="181">
        <v>29.01</v>
      </c>
      <c r="E55" s="181">
        <v>23.33</v>
      </c>
      <c r="F55" s="181">
        <v>73.61</v>
      </c>
      <c r="G55" s="181">
        <v>1.52</v>
      </c>
      <c r="H55" s="181">
        <v>28.9</v>
      </c>
      <c r="I55" s="181">
        <v>4.03</v>
      </c>
      <c r="J55" s="181">
        <v>0</v>
      </c>
      <c r="K55" s="181">
        <v>51.69</v>
      </c>
      <c r="L55" s="181">
        <v>244.49</v>
      </c>
      <c r="M55" s="181">
        <v>36.700000000000003</v>
      </c>
      <c r="N55" s="181">
        <v>2.64</v>
      </c>
      <c r="O55" s="181">
        <v>737.2</v>
      </c>
    </row>
    <row r="57" spans="1:15" ht="15.75" thickBot="1" x14ac:dyDescent="0.3">
      <c r="A57" s="184" t="s">
        <v>75</v>
      </c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</row>
    <row r="58" spans="1:15" ht="39" thickBot="1" x14ac:dyDescent="0.3">
      <c r="A58" s="187" t="s">
        <v>52</v>
      </c>
      <c r="B58" s="178" t="s">
        <v>53</v>
      </c>
      <c r="C58" s="178" t="s">
        <v>54</v>
      </c>
      <c r="D58" s="273" t="s">
        <v>55</v>
      </c>
      <c r="E58" s="273"/>
      <c r="F58" s="273"/>
      <c r="G58" s="273" t="s">
        <v>4</v>
      </c>
      <c r="H58" s="273"/>
      <c r="I58" s="273"/>
      <c r="J58" s="273"/>
      <c r="K58" s="273" t="s">
        <v>5</v>
      </c>
      <c r="L58" s="273"/>
      <c r="M58" s="273"/>
      <c r="N58" s="273"/>
      <c r="O58" s="188" t="s">
        <v>6</v>
      </c>
    </row>
    <row r="59" spans="1:15" x14ac:dyDescent="0.25">
      <c r="A59" s="185" t="s">
        <v>51</v>
      </c>
      <c r="B59" s="190"/>
      <c r="C59" s="190"/>
      <c r="D59" s="190" t="s">
        <v>8</v>
      </c>
      <c r="E59" s="190" t="s">
        <v>9</v>
      </c>
      <c r="F59" s="190" t="s">
        <v>10</v>
      </c>
      <c r="G59" s="190" t="s">
        <v>144</v>
      </c>
      <c r="H59" s="190" t="s">
        <v>11</v>
      </c>
      <c r="I59" s="190" t="s">
        <v>12</v>
      </c>
      <c r="J59" s="190" t="s">
        <v>13</v>
      </c>
      <c r="K59" s="190" t="s">
        <v>14</v>
      </c>
      <c r="L59" s="190" t="s">
        <v>15</v>
      </c>
      <c r="M59" s="190" t="s">
        <v>16</v>
      </c>
      <c r="N59" s="190" t="s">
        <v>17</v>
      </c>
      <c r="O59" s="190"/>
    </row>
    <row r="60" spans="1:15" ht="38.25" x14ac:dyDescent="0.25">
      <c r="A60" s="170" t="s">
        <v>130</v>
      </c>
      <c r="B60" s="182">
        <v>32</v>
      </c>
      <c r="C60" s="182">
        <v>150</v>
      </c>
      <c r="D60" s="182">
        <v>4.68</v>
      </c>
      <c r="E60" s="182">
        <v>4.5999999999999996</v>
      </c>
      <c r="F60" s="182">
        <v>14.63</v>
      </c>
      <c r="G60" s="182">
        <v>0.01</v>
      </c>
      <c r="H60" s="182">
        <v>1.0900000000000001</v>
      </c>
      <c r="I60" s="182">
        <v>36.72</v>
      </c>
      <c r="J60" s="182">
        <v>0</v>
      </c>
      <c r="K60" s="182">
        <v>140.13</v>
      </c>
      <c r="L60" s="182">
        <v>117.04</v>
      </c>
      <c r="M60" s="182">
        <v>17.64</v>
      </c>
      <c r="N60" s="182">
        <v>0.22</v>
      </c>
      <c r="O60" s="182">
        <v>117.32</v>
      </c>
    </row>
    <row r="61" spans="1:15" x14ac:dyDescent="0.25">
      <c r="A61" s="192" t="s">
        <v>41</v>
      </c>
      <c r="B61" s="182">
        <v>45</v>
      </c>
      <c r="C61" s="191">
        <v>200</v>
      </c>
      <c r="D61" s="191">
        <v>3.52</v>
      </c>
      <c r="E61" s="191">
        <v>3.72</v>
      </c>
      <c r="F61" s="191">
        <v>25.49</v>
      </c>
      <c r="G61" s="191">
        <v>0.04</v>
      </c>
      <c r="H61" s="191">
        <v>1.3</v>
      </c>
      <c r="I61" s="191">
        <v>0.01</v>
      </c>
      <c r="J61" s="191">
        <v>0</v>
      </c>
      <c r="K61" s="191">
        <v>122</v>
      </c>
      <c r="L61" s="191">
        <v>90</v>
      </c>
      <c r="M61" s="191">
        <v>14</v>
      </c>
      <c r="N61" s="191">
        <v>0.56000000000000005</v>
      </c>
      <c r="O61" s="182">
        <v>145.19999999999999</v>
      </c>
    </row>
    <row r="62" spans="1:15" x14ac:dyDescent="0.25">
      <c r="A62" s="192" t="s">
        <v>112</v>
      </c>
      <c r="B62" s="182"/>
      <c r="C62" s="191">
        <v>100</v>
      </c>
      <c r="D62" s="191">
        <v>2.5</v>
      </c>
      <c r="E62" s="191">
        <v>1.2</v>
      </c>
      <c r="F62" s="191">
        <v>16</v>
      </c>
      <c r="G62" s="191">
        <v>0</v>
      </c>
      <c r="H62" s="191">
        <v>0.01</v>
      </c>
      <c r="I62" s="191">
        <v>0.02</v>
      </c>
      <c r="J62" s="191">
        <v>0</v>
      </c>
      <c r="K62" s="191">
        <v>1.2</v>
      </c>
      <c r="L62" s="191">
        <v>0.3</v>
      </c>
      <c r="M62" s="191">
        <v>0.12</v>
      </c>
      <c r="N62" s="191">
        <v>0.4</v>
      </c>
      <c r="O62" s="182">
        <v>85</v>
      </c>
    </row>
    <row r="63" spans="1:15" ht="25.5" x14ac:dyDescent="0.25">
      <c r="A63" s="170" t="s">
        <v>131</v>
      </c>
      <c r="B63" s="182">
        <v>2</v>
      </c>
      <c r="C63" s="182">
        <v>50</v>
      </c>
      <c r="D63" s="182">
        <v>4.92</v>
      </c>
      <c r="E63" s="182">
        <v>6.17</v>
      </c>
      <c r="F63" s="182">
        <v>11.1</v>
      </c>
      <c r="G63" s="182">
        <v>0.01</v>
      </c>
      <c r="H63" s="182">
        <v>0.14000000000000001</v>
      </c>
      <c r="I63" s="182">
        <v>52</v>
      </c>
      <c r="J63" s="182">
        <v>0</v>
      </c>
      <c r="K63" s="182">
        <v>183</v>
      </c>
      <c r="L63" s="182">
        <v>114</v>
      </c>
      <c r="M63" s="182">
        <v>12</v>
      </c>
      <c r="N63" s="182">
        <v>0.2</v>
      </c>
      <c r="O63" s="182">
        <v>140.6</v>
      </c>
    </row>
    <row r="64" spans="1:15" ht="25.5" x14ac:dyDescent="0.25">
      <c r="A64" s="170" t="s">
        <v>101</v>
      </c>
      <c r="B64" s="182"/>
      <c r="C64" s="182">
        <v>500</v>
      </c>
      <c r="D64" s="182">
        <v>15.62</v>
      </c>
      <c r="E64" s="182">
        <v>15.69</v>
      </c>
      <c r="F64" s="182">
        <v>67.23</v>
      </c>
      <c r="G64" s="182">
        <v>7.0000000000000007E-2</v>
      </c>
      <c r="H64" s="182">
        <v>2.54</v>
      </c>
      <c r="I64" s="182">
        <v>88.75</v>
      </c>
      <c r="J64" s="182">
        <v>0</v>
      </c>
      <c r="K64" s="182">
        <v>446.33</v>
      </c>
      <c r="L64" s="182">
        <v>321.33999999999997</v>
      </c>
      <c r="M64" s="182">
        <v>43.74</v>
      </c>
      <c r="N64" s="182">
        <v>1.38</v>
      </c>
      <c r="O64" s="182">
        <v>488.12</v>
      </c>
    </row>
    <row r="66" spans="1:15" ht="15.75" thickBot="1" x14ac:dyDescent="0.3">
      <c r="A66" s="198" t="s">
        <v>27</v>
      </c>
      <c r="B66" s="278"/>
      <c r="C66" s="278"/>
      <c r="D66" s="278"/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78"/>
    </row>
    <row r="67" spans="1:15" ht="39" thickBot="1" x14ac:dyDescent="0.3">
      <c r="A67" s="199" t="s">
        <v>52</v>
      </c>
      <c r="B67" s="200" t="s">
        <v>53</v>
      </c>
      <c r="C67" s="201" t="s">
        <v>54</v>
      </c>
      <c r="D67" s="280" t="s">
        <v>55</v>
      </c>
      <c r="E67" s="280"/>
      <c r="F67" s="280"/>
      <c r="G67" s="280" t="s">
        <v>4</v>
      </c>
      <c r="H67" s="280"/>
      <c r="I67" s="280"/>
      <c r="J67" s="280"/>
      <c r="K67" s="280" t="s">
        <v>5</v>
      </c>
      <c r="L67" s="280"/>
      <c r="M67" s="280"/>
      <c r="N67" s="280"/>
      <c r="O67" s="202" t="s">
        <v>6</v>
      </c>
    </row>
    <row r="68" spans="1:15" ht="15.75" thickBot="1" x14ac:dyDescent="0.3">
      <c r="A68" s="187"/>
      <c r="B68" s="178"/>
      <c r="C68" s="178"/>
      <c r="D68" s="203" t="s">
        <v>8</v>
      </c>
      <c r="E68" s="203" t="s">
        <v>9</v>
      </c>
      <c r="F68" s="203" t="s">
        <v>10</v>
      </c>
      <c r="G68" s="203" t="s">
        <v>144</v>
      </c>
      <c r="H68" s="203" t="s">
        <v>11</v>
      </c>
      <c r="I68" s="203" t="s">
        <v>12</v>
      </c>
      <c r="J68" s="203" t="s">
        <v>13</v>
      </c>
      <c r="K68" s="203" t="s">
        <v>14</v>
      </c>
      <c r="L68" s="203" t="s">
        <v>15</v>
      </c>
      <c r="M68" s="203" t="s">
        <v>16</v>
      </c>
      <c r="N68" s="203" t="s">
        <v>17</v>
      </c>
      <c r="O68" s="188"/>
    </row>
    <row r="69" spans="1:15" x14ac:dyDescent="0.25">
      <c r="A69" s="204" t="s">
        <v>51</v>
      </c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</row>
    <row r="70" spans="1:15" ht="51" x14ac:dyDescent="0.25">
      <c r="A70" s="170" t="s">
        <v>115</v>
      </c>
      <c r="B70" s="182">
        <v>68</v>
      </c>
      <c r="C70" s="182" t="s">
        <v>132</v>
      </c>
      <c r="D70" s="182">
        <v>18.989999999999998</v>
      </c>
      <c r="E70" s="182">
        <v>28.32</v>
      </c>
      <c r="F70" s="182">
        <v>3.51</v>
      </c>
      <c r="G70" s="182">
        <v>0.13</v>
      </c>
      <c r="H70" s="182">
        <v>0.53</v>
      </c>
      <c r="I70" s="182">
        <v>252</v>
      </c>
      <c r="J70" s="182">
        <v>0</v>
      </c>
      <c r="K70" s="182">
        <v>159.72</v>
      </c>
      <c r="L70" s="182">
        <v>296.39999999999998</v>
      </c>
      <c r="M70" s="182">
        <v>25.97</v>
      </c>
      <c r="N70" s="182">
        <v>0.52</v>
      </c>
      <c r="O70" s="182">
        <v>345.9</v>
      </c>
    </row>
    <row r="71" spans="1:15" ht="25.5" x14ac:dyDescent="0.25">
      <c r="A71" s="170" t="s">
        <v>133</v>
      </c>
      <c r="B71" s="182">
        <v>33</v>
      </c>
      <c r="C71" s="182">
        <v>200</v>
      </c>
      <c r="D71" s="182">
        <v>0.4</v>
      </c>
      <c r="E71" s="182">
        <v>0.2</v>
      </c>
      <c r="F71" s="182">
        <v>21.2</v>
      </c>
      <c r="G71" s="182">
        <v>0.4</v>
      </c>
      <c r="H71" s="182">
        <v>6.2</v>
      </c>
      <c r="I71" s="182">
        <v>0.2</v>
      </c>
      <c r="J71" s="182">
        <v>0</v>
      </c>
      <c r="K71" s="182">
        <v>1.4</v>
      </c>
      <c r="L71" s="182">
        <v>1.2</v>
      </c>
      <c r="M71" s="182">
        <v>2.4</v>
      </c>
      <c r="N71" s="182">
        <v>0</v>
      </c>
      <c r="O71" s="182">
        <v>82.2</v>
      </c>
    </row>
    <row r="72" spans="1:15" x14ac:dyDescent="0.25">
      <c r="A72" s="170" t="s">
        <v>143</v>
      </c>
      <c r="B72" s="182"/>
      <c r="C72" s="182">
        <v>150</v>
      </c>
      <c r="D72" s="182">
        <v>0.4</v>
      </c>
      <c r="E72" s="182">
        <v>0</v>
      </c>
      <c r="F72" s="182">
        <v>0.12</v>
      </c>
      <c r="G72" s="182">
        <v>1.2</v>
      </c>
      <c r="H72" s="182">
        <v>2.1</v>
      </c>
      <c r="I72" s="182">
        <v>8.1999999999999993</v>
      </c>
      <c r="J72" s="182">
        <v>0</v>
      </c>
      <c r="K72" s="182">
        <v>7.3</v>
      </c>
      <c r="L72" s="182">
        <v>29.4</v>
      </c>
      <c r="M72" s="182">
        <v>12</v>
      </c>
      <c r="N72" s="182">
        <v>0</v>
      </c>
      <c r="O72" s="205">
        <v>85</v>
      </c>
    </row>
    <row r="73" spans="1:15" ht="38.25" x14ac:dyDescent="0.25">
      <c r="A73" s="170" t="s">
        <v>33</v>
      </c>
      <c r="B73" s="193"/>
      <c r="C73" s="194">
        <v>30</v>
      </c>
      <c r="D73" s="182">
        <v>2.2799999999999998</v>
      </c>
      <c r="E73" s="182">
        <v>0.27</v>
      </c>
      <c r="F73" s="182">
        <v>14.91</v>
      </c>
      <c r="G73" s="182">
        <v>0</v>
      </c>
      <c r="H73" s="182">
        <v>0</v>
      </c>
      <c r="I73" s="182">
        <v>0</v>
      </c>
      <c r="J73" s="182">
        <v>0</v>
      </c>
      <c r="K73" s="182">
        <v>7</v>
      </c>
      <c r="L73" s="182" t="s">
        <v>38</v>
      </c>
      <c r="M73" s="182">
        <v>5</v>
      </c>
      <c r="N73" s="182">
        <v>0</v>
      </c>
      <c r="O73" s="182">
        <v>67.8</v>
      </c>
    </row>
    <row r="74" spans="1:15" ht="25.5" x14ac:dyDescent="0.25">
      <c r="A74" s="170" t="s">
        <v>99</v>
      </c>
      <c r="B74" s="193"/>
      <c r="C74" s="183">
        <v>555</v>
      </c>
      <c r="D74" s="183">
        <f t="shared" ref="D74:O74" si="4">SUM(D70:D73)</f>
        <v>22.069999999999997</v>
      </c>
      <c r="E74" s="183">
        <f t="shared" si="4"/>
        <v>28.79</v>
      </c>
      <c r="F74" s="183">
        <f t="shared" si="4"/>
        <v>39.74</v>
      </c>
      <c r="G74" s="183">
        <f t="shared" si="4"/>
        <v>1.73</v>
      </c>
      <c r="H74" s="183">
        <f t="shared" si="4"/>
        <v>8.83</v>
      </c>
      <c r="I74" s="183">
        <f t="shared" si="4"/>
        <v>260.39999999999998</v>
      </c>
      <c r="J74" s="183">
        <f t="shared" si="4"/>
        <v>0</v>
      </c>
      <c r="K74" s="183">
        <f t="shared" si="4"/>
        <v>175.42000000000002</v>
      </c>
      <c r="L74" s="183">
        <f t="shared" si="4"/>
        <v>326.99999999999994</v>
      </c>
      <c r="M74" s="183">
        <f t="shared" si="4"/>
        <v>45.37</v>
      </c>
      <c r="N74" s="183">
        <f t="shared" si="4"/>
        <v>0.52</v>
      </c>
      <c r="O74" s="183">
        <f t="shared" si="4"/>
        <v>580.89999999999986</v>
      </c>
    </row>
    <row r="76" spans="1:15" ht="15.75" thickBot="1" x14ac:dyDescent="0.3">
      <c r="A76" s="206" t="s">
        <v>28</v>
      </c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</row>
    <row r="77" spans="1:15" ht="38.25" x14ac:dyDescent="0.25">
      <c r="A77" s="207" t="s">
        <v>52</v>
      </c>
      <c r="B77" s="201" t="s">
        <v>53</v>
      </c>
      <c r="C77" s="201" t="s">
        <v>54</v>
      </c>
      <c r="D77" s="281" t="s">
        <v>55</v>
      </c>
      <c r="E77" s="282"/>
      <c r="F77" s="283"/>
      <c r="G77" s="281" t="s">
        <v>4</v>
      </c>
      <c r="H77" s="282"/>
      <c r="I77" s="282"/>
      <c r="J77" s="283"/>
      <c r="K77" s="281" t="s">
        <v>5</v>
      </c>
      <c r="L77" s="282"/>
      <c r="M77" s="282"/>
      <c r="N77" s="283"/>
      <c r="O77" s="202" t="s">
        <v>6</v>
      </c>
    </row>
    <row r="78" spans="1:15" x14ac:dyDescent="0.25">
      <c r="A78" s="185"/>
      <c r="B78" s="182"/>
      <c r="C78" s="182"/>
      <c r="D78" s="182" t="s">
        <v>8</v>
      </c>
      <c r="E78" s="182" t="s">
        <v>9</v>
      </c>
      <c r="F78" s="182" t="s">
        <v>10</v>
      </c>
      <c r="G78" s="182" t="s">
        <v>144</v>
      </c>
      <c r="H78" s="182" t="s">
        <v>11</v>
      </c>
      <c r="I78" s="182" t="s">
        <v>12</v>
      </c>
      <c r="J78" s="182" t="s">
        <v>13</v>
      </c>
      <c r="K78" s="182" t="s">
        <v>14</v>
      </c>
      <c r="L78" s="182" t="s">
        <v>15</v>
      </c>
      <c r="M78" s="182" t="s">
        <v>16</v>
      </c>
      <c r="N78" s="182" t="s">
        <v>17</v>
      </c>
      <c r="O78" s="182"/>
    </row>
    <row r="79" spans="1:15" x14ac:dyDescent="0.25">
      <c r="A79" s="185" t="s">
        <v>51</v>
      </c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</row>
    <row r="80" spans="1:15" ht="38.25" x14ac:dyDescent="0.25">
      <c r="A80" s="208" t="s">
        <v>137</v>
      </c>
      <c r="B80" s="182">
        <v>58</v>
      </c>
      <c r="C80" s="182">
        <v>60</v>
      </c>
      <c r="D80" s="182">
        <v>0.85</v>
      </c>
      <c r="E80" s="182">
        <v>3.05</v>
      </c>
      <c r="F80" s="182">
        <v>5.41</v>
      </c>
      <c r="G80" s="182">
        <v>0.02</v>
      </c>
      <c r="H80" s="182">
        <v>19.47</v>
      </c>
      <c r="I80" s="182">
        <v>0</v>
      </c>
      <c r="J80" s="182">
        <v>0</v>
      </c>
      <c r="K80" s="182">
        <v>22.42</v>
      </c>
      <c r="L80" s="182">
        <v>16.57</v>
      </c>
      <c r="M80" s="182">
        <v>9.1</v>
      </c>
      <c r="N80" s="182">
        <v>0.31</v>
      </c>
      <c r="O80" s="182">
        <v>52.44</v>
      </c>
    </row>
    <row r="81" spans="1:15" x14ac:dyDescent="0.25">
      <c r="A81" s="192" t="s">
        <v>135</v>
      </c>
      <c r="B81" s="182">
        <v>78</v>
      </c>
      <c r="C81" s="182">
        <v>200</v>
      </c>
      <c r="D81" s="182">
        <v>20.3</v>
      </c>
      <c r="E81" s="182">
        <v>17</v>
      </c>
      <c r="F81" s="182">
        <v>35.69</v>
      </c>
      <c r="G81" s="182">
        <v>0.06</v>
      </c>
      <c r="H81" s="182">
        <v>1.01</v>
      </c>
      <c r="I81" s="182">
        <v>48</v>
      </c>
      <c r="J81" s="182">
        <v>0</v>
      </c>
      <c r="K81" s="182">
        <v>45.1</v>
      </c>
      <c r="L81" s="182">
        <v>199.3</v>
      </c>
      <c r="M81" s="182">
        <v>47.5</v>
      </c>
      <c r="N81" s="182">
        <v>2.19</v>
      </c>
      <c r="O81" s="182">
        <v>377</v>
      </c>
    </row>
    <row r="82" spans="1:15" ht="25.5" x14ac:dyDescent="0.25">
      <c r="A82" s="170" t="s">
        <v>35</v>
      </c>
      <c r="B82" s="182">
        <v>31</v>
      </c>
      <c r="C82" s="182">
        <v>200</v>
      </c>
      <c r="D82" s="182">
        <v>0.04</v>
      </c>
      <c r="E82" s="182">
        <v>0</v>
      </c>
      <c r="F82" s="182">
        <v>24.76</v>
      </c>
      <c r="G82" s="182">
        <v>0.01</v>
      </c>
      <c r="H82" s="182">
        <v>1.08</v>
      </c>
      <c r="I82" s="182">
        <v>0</v>
      </c>
      <c r="J82" s="182">
        <v>0</v>
      </c>
      <c r="K82" s="182">
        <v>6.4</v>
      </c>
      <c r="L82" s="182">
        <v>3.6</v>
      </c>
      <c r="M82" s="182">
        <v>0</v>
      </c>
      <c r="N82" s="182">
        <v>0.18</v>
      </c>
      <c r="O82" s="182">
        <v>94.2</v>
      </c>
    </row>
    <row r="83" spans="1:15" ht="38.25" x14ac:dyDescent="0.25">
      <c r="A83" s="170" t="s">
        <v>70</v>
      </c>
      <c r="B83" s="191"/>
      <c r="C83" s="194">
        <v>30</v>
      </c>
      <c r="D83" s="182">
        <v>2E-3</v>
      </c>
      <c r="E83" s="182">
        <v>0</v>
      </c>
      <c r="F83" s="182">
        <v>1.4</v>
      </c>
      <c r="G83" s="182">
        <v>2E-3</v>
      </c>
      <c r="H83" s="182">
        <v>0</v>
      </c>
      <c r="I83" s="182">
        <v>0</v>
      </c>
      <c r="J83" s="182">
        <v>2E-3</v>
      </c>
      <c r="K83" s="182">
        <v>0</v>
      </c>
      <c r="L83" s="182">
        <v>3.0000000000000001E-3</v>
      </c>
      <c r="M83" s="182">
        <v>2E-3</v>
      </c>
      <c r="N83" s="182">
        <v>0</v>
      </c>
      <c r="O83" s="182">
        <v>70</v>
      </c>
    </row>
    <row r="84" spans="1:15" ht="25.5" x14ac:dyDescent="0.25">
      <c r="A84" s="170" t="s">
        <v>136</v>
      </c>
      <c r="B84" s="182"/>
      <c r="C84" s="182">
        <v>50</v>
      </c>
      <c r="D84" s="182">
        <v>2.5</v>
      </c>
      <c r="E84" s="182">
        <v>1.18</v>
      </c>
      <c r="F84" s="182">
        <v>95.7</v>
      </c>
      <c r="G84" s="182">
        <v>0</v>
      </c>
      <c r="H84" s="182">
        <v>0</v>
      </c>
      <c r="I84" s="182">
        <v>88</v>
      </c>
      <c r="J84" s="182">
        <v>0</v>
      </c>
      <c r="K84" s="182">
        <v>80</v>
      </c>
      <c r="L84" s="182">
        <v>0</v>
      </c>
      <c r="M84" s="182">
        <v>50</v>
      </c>
      <c r="N84" s="182">
        <v>0</v>
      </c>
      <c r="O84" s="182">
        <v>165</v>
      </c>
    </row>
    <row r="85" spans="1:15" ht="25.5" x14ac:dyDescent="0.25">
      <c r="A85" s="170" t="s">
        <v>101</v>
      </c>
      <c r="B85" s="182"/>
      <c r="C85" s="181">
        <f t="shared" ref="C85:O85" si="5">SUM(C80:C84)</f>
        <v>540</v>
      </c>
      <c r="D85" s="181">
        <f t="shared" si="5"/>
        <v>23.692</v>
      </c>
      <c r="E85" s="181">
        <f t="shared" si="5"/>
        <v>21.23</v>
      </c>
      <c r="F85" s="181">
        <f t="shared" si="5"/>
        <v>162.96</v>
      </c>
      <c r="G85" s="181">
        <f t="shared" si="5"/>
        <v>9.1999999999999998E-2</v>
      </c>
      <c r="H85" s="181">
        <f t="shared" si="5"/>
        <v>21.560000000000002</v>
      </c>
      <c r="I85" s="181">
        <f t="shared" si="5"/>
        <v>136</v>
      </c>
      <c r="J85" s="181">
        <f t="shared" si="5"/>
        <v>2E-3</v>
      </c>
      <c r="K85" s="181">
        <f t="shared" si="5"/>
        <v>153.92000000000002</v>
      </c>
      <c r="L85" s="181">
        <f t="shared" si="5"/>
        <v>219.47299999999998</v>
      </c>
      <c r="M85" s="181">
        <f t="shared" si="5"/>
        <v>106.602</v>
      </c>
      <c r="N85" s="181">
        <f t="shared" si="5"/>
        <v>2.68</v>
      </c>
      <c r="O85" s="181">
        <f t="shared" si="5"/>
        <v>758.64</v>
      </c>
    </row>
    <row r="87" spans="1:15" ht="15.75" thickBot="1" x14ac:dyDescent="0.3">
      <c r="A87" s="206" t="s">
        <v>30</v>
      </c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</row>
    <row r="88" spans="1:15" ht="39" thickBot="1" x14ac:dyDescent="0.3">
      <c r="A88" s="187" t="s">
        <v>52</v>
      </c>
      <c r="B88" s="178" t="s">
        <v>53</v>
      </c>
      <c r="C88" s="178" t="s">
        <v>54</v>
      </c>
      <c r="D88" s="273" t="s">
        <v>55</v>
      </c>
      <c r="E88" s="273"/>
      <c r="F88" s="273"/>
      <c r="G88" s="273" t="s">
        <v>4</v>
      </c>
      <c r="H88" s="273"/>
      <c r="I88" s="273"/>
      <c r="J88" s="273"/>
      <c r="K88" s="273" t="s">
        <v>5</v>
      </c>
      <c r="L88" s="273"/>
      <c r="M88" s="273"/>
      <c r="N88" s="273"/>
      <c r="O88" s="188" t="s">
        <v>6</v>
      </c>
    </row>
    <row r="89" spans="1:15" x14ac:dyDescent="0.25">
      <c r="A89" s="209"/>
      <c r="B89" s="210"/>
      <c r="C89" s="210"/>
      <c r="D89" s="211" t="s">
        <v>8</v>
      </c>
      <c r="E89" s="211" t="s">
        <v>9</v>
      </c>
      <c r="F89" s="211" t="s">
        <v>10</v>
      </c>
      <c r="G89" s="211" t="s">
        <v>144</v>
      </c>
      <c r="H89" s="211" t="s">
        <v>11</v>
      </c>
      <c r="I89" s="211" t="s">
        <v>12</v>
      </c>
      <c r="J89" s="211" t="s">
        <v>13</v>
      </c>
      <c r="K89" s="211" t="s">
        <v>14</v>
      </c>
      <c r="L89" s="211" t="s">
        <v>15</v>
      </c>
      <c r="M89" s="211" t="s">
        <v>16</v>
      </c>
      <c r="N89" s="211" t="s">
        <v>17</v>
      </c>
      <c r="O89" s="211"/>
    </row>
    <row r="90" spans="1:15" x14ac:dyDescent="0.25">
      <c r="A90" s="185" t="s">
        <v>51</v>
      </c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</row>
    <row r="91" spans="1:15" ht="38.25" x14ac:dyDescent="0.25">
      <c r="A91" s="170" t="s">
        <v>116</v>
      </c>
      <c r="B91" s="182">
        <v>3</v>
      </c>
      <c r="C91" s="182">
        <v>50</v>
      </c>
      <c r="D91" s="182">
        <v>0.35</v>
      </c>
      <c r="E91" s="182">
        <v>0.05</v>
      </c>
      <c r="F91" s="182">
        <v>1.85</v>
      </c>
      <c r="G91" s="182">
        <v>0.03</v>
      </c>
      <c r="H91" s="182">
        <v>9.5</v>
      </c>
      <c r="I91" s="182">
        <v>0</v>
      </c>
      <c r="J91" s="182">
        <v>0</v>
      </c>
      <c r="K91" s="182">
        <v>21.85</v>
      </c>
      <c r="L91" s="182">
        <v>40.020000000000003</v>
      </c>
      <c r="M91" s="182">
        <v>13.3</v>
      </c>
      <c r="N91" s="182">
        <v>0.56999999999999995</v>
      </c>
      <c r="O91" s="182">
        <v>6.85</v>
      </c>
    </row>
    <row r="92" spans="1:15" ht="51" x14ac:dyDescent="0.25">
      <c r="A92" s="170" t="s">
        <v>138</v>
      </c>
      <c r="B92" s="182">
        <v>14</v>
      </c>
      <c r="C92" s="182" t="s">
        <v>139</v>
      </c>
      <c r="D92" s="182">
        <v>13.87</v>
      </c>
      <c r="E92" s="182">
        <v>7.85</v>
      </c>
      <c r="F92" s="182">
        <v>6.53</v>
      </c>
      <c r="G92" s="182">
        <v>0.1</v>
      </c>
      <c r="H92" s="182">
        <v>3.35</v>
      </c>
      <c r="I92" s="182">
        <v>0.01</v>
      </c>
      <c r="J92" s="182">
        <v>0</v>
      </c>
      <c r="K92" s="182">
        <v>52.11</v>
      </c>
      <c r="L92" s="182">
        <v>238.46</v>
      </c>
      <c r="M92" s="182">
        <v>59.77</v>
      </c>
      <c r="N92" s="182">
        <v>0.96</v>
      </c>
      <c r="O92" s="182">
        <v>150</v>
      </c>
    </row>
    <row r="93" spans="1:15" ht="38.25" x14ac:dyDescent="0.25">
      <c r="A93" s="170" t="s">
        <v>44</v>
      </c>
      <c r="B93" s="182">
        <v>46</v>
      </c>
      <c r="C93" s="191">
        <v>150</v>
      </c>
      <c r="D93" s="191">
        <v>3.06</v>
      </c>
      <c r="E93" s="191">
        <v>4.8</v>
      </c>
      <c r="F93" s="191">
        <v>20.45</v>
      </c>
      <c r="G93" s="191">
        <v>0.14000000000000001</v>
      </c>
      <c r="H93" s="191">
        <v>18.170000000000002</v>
      </c>
      <c r="I93" s="191">
        <v>25.5</v>
      </c>
      <c r="J93" s="191">
        <v>0</v>
      </c>
      <c r="K93" s="191">
        <v>36.979999999999997</v>
      </c>
      <c r="L93" s="191">
        <v>86.6</v>
      </c>
      <c r="M93" s="191">
        <v>27.75</v>
      </c>
      <c r="N93" s="191">
        <v>1.01</v>
      </c>
      <c r="O93" s="182">
        <v>137.25</v>
      </c>
    </row>
    <row r="94" spans="1:15" ht="38.25" x14ac:dyDescent="0.25">
      <c r="A94" s="170" t="s">
        <v>117</v>
      </c>
      <c r="B94" s="182">
        <v>67</v>
      </c>
      <c r="C94" s="182">
        <v>200</v>
      </c>
      <c r="D94" s="182">
        <v>0.28000000000000003</v>
      </c>
      <c r="E94" s="182">
        <v>0.25</v>
      </c>
      <c r="F94" s="182">
        <v>18.670000000000002</v>
      </c>
      <c r="G94" s="182">
        <v>0.03</v>
      </c>
      <c r="H94" s="182">
        <v>9</v>
      </c>
      <c r="I94" s="182">
        <v>0</v>
      </c>
      <c r="J94" s="182">
        <v>0</v>
      </c>
      <c r="K94" s="182">
        <v>19.2</v>
      </c>
      <c r="L94" s="182">
        <v>3.1</v>
      </c>
      <c r="M94" s="182">
        <v>3.1</v>
      </c>
      <c r="N94" s="182">
        <v>0.56999999999999995</v>
      </c>
      <c r="O94" s="182">
        <v>79</v>
      </c>
    </row>
    <row r="95" spans="1:15" ht="38.25" x14ac:dyDescent="0.25">
      <c r="A95" s="170" t="s">
        <v>33</v>
      </c>
      <c r="B95" s="193"/>
      <c r="C95" s="194">
        <v>30</v>
      </c>
      <c r="D95" s="182">
        <v>2.2799999999999998</v>
      </c>
      <c r="E95" s="182">
        <v>0.27</v>
      </c>
      <c r="F95" s="182">
        <v>14.91</v>
      </c>
      <c r="G95" s="182">
        <v>0</v>
      </c>
      <c r="H95" s="182">
        <v>0</v>
      </c>
      <c r="I95" s="182">
        <v>0</v>
      </c>
      <c r="J95" s="182">
        <v>0</v>
      </c>
      <c r="K95" s="182">
        <v>7</v>
      </c>
      <c r="L95" s="182" t="s">
        <v>38</v>
      </c>
      <c r="M95" s="182">
        <v>5</v>
      </c>
      <c r="N95" s="182">
        <v>0</v>
      </c>
      <c r="O95" s="182">
        <v>67.8</v>
      </c>
    </row>
    <row r="96" spans="1:15" ht="25.5" x14ac:dyDescent="0.25">
      <c r="A96" s="170" t="s">
        <v>101</v>
      </c>
      <c r="B96" s="193"/>
      <c r="C96" s="183">
        <v>585</v>
      </c>
      <c r="D96" s="183">
        <v>19.84</v>
      </c>
      <c r="E96" s="183">
        <v>13.22</v>
      </c>
      <c r="F96" s="183">
        <v>62.41</v>
      </c>
      <c r="G96" s="183">
        <v>0.3</v>
      </c>
      <c r="H96" s="183">
        <v>40.020000000000003</v>
      </c>
      <c r="I96" s="183">
        <v>25.51</v>
      </c>
      <c r="J96" s="183">
        <v>0</v>
      </c>
      <c r="K96" s="183">
        <v>137.13999999999999</v>
      </c>
      <c r="L96" s="183">
        <v>368.18</v>
      </c>
      <c r="M96" s="183">
        <v>108.92</v>
      </c>
      <c r="N96" s="183">
        <v>3.11</v>
      </c>
      <c r="O96" s="183">
        <v>440.9</v>
      </c>
    </row>
    <row r="98" spans="1:19" ht="15.75" thickBot="1" x14ac:dyDescent="0.3">
      <c r="A98" s="212" t="s">
        <v>31</v>
      </c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</row>
    <row r="99" spans="1:19" ht="39" thickBot="1" x14ac:dyDescent="0.3">
      <c r="A99" s="187" t="s">
        <v>52</v>
      </c>
      <c r="B99" s="178" t="s">
        <v>53</v>
      </c>
      <c r="C99" s="178" t="s">
        <v>54</v>
      </c>
      <c r="D99" s="273" t="s">
        <v>55</v>
      </c>
      <c r="E99" s="273"/>
      <c r="F99" s="273"/>
      <c r="G99" s="273" t="s">
        <v>4</v>
      </c>
      <c r="H99" s="273"/>
      <c r="I99" s="273"/>
      <c r="J99" s="273"/>
      <c r="K99" s="273" t="s">
        <v>5</v>
      </c>
      <c r="L99" s="273"/>
      <c r="M99" s="273"/>
      <c r="N99" s="273"/>
      <c r="O99" s="202" t="s">
        <v>6</v>
      </c>
    </row>
    <row r="100" spans="1:19" ht="15.75" thickBot="1" x14ac:dyDescent="0.3">
      <c r="A100" s="187"/>
      <c r="B100" s="210"/>
      <c r="C100" s="210"/>
      <c r="D100" s="190" t="s">
        <v>8</v>
      </c>
      <c r="E100" s="190" t="s">
        <v>9</v>
      </c>
      <c r="F100" s="190" t="s">
        <v>10</v>
      </c>
      <c r="G100" s="190" t="s">
        <v>144</v>
      </c>
      <c r="H100" s="190" t="s">
        <v>11</v>
      </c>
      <c r="I100" s="190" t="s">
        <v>12</v>
      </c>
      <c r="J100" s="190" t="s">
        <v>13</v>
      </c>
      <c r="K100" s="190" t="s">
        <v>14</v>
      </c>
      <c r="L100" s="190" t="s">
        <v>15</v>
      </c>
      <c r="M100" s="190" t="s">
        <v>16</v>
      </c>
      <c r="N100" s="190" t="s">
        <v>17</v>
      </c>
      <c r="O100" s="181"/>
    </row>
    <row r="101" spans="1:19" x14ac:dyDescent="0.25">
      <c r="A101" s="185" t="s">
        <v>51</v>
      </c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</row>
    <row r="102" spans="1:19" ht="38.25" x14ac:dyDescent="0.25">
      <c r="A102" s="170" t="s">
        <v>118</v>
      </c>
      <c r="B102" s="182">
        <v>4</v>
      </c>
      <c r="C102" s="182">
        <v>50</v>
      </c>
      <c r="D102" s="182">
        <v>0.45</v>
      </c>
      <c r="E102" s="182">
        <v>0.1</v>
      </c>
      <c r="F102" s="182">
        <v>1.35</v>
      </c>
      <c r="G102" s="182">
        <v>1.25</v>
      </c>
      <c r="H102" s="182">
        <v>7.6</v>
      </c>
      <c r="I102" s="182">
        <v>2.35</v>
      </c>
      <c r="J102" s="182">
        <v>0</v>
      </c>
      <c r="K102" s="182">
        <v>0.5</v>
      </c>
      <c r="L102" s="182">
        <v>2.2000000000000002</v>
      </c>
      <c r="M102" s="182">
        <v>1.4</v>
      </c>
      <c r="N102" s="182">
        <v>0.05</v>
      </c>
      <c r="O102" s="182">
        <v>9</v>
      </c>
    </row>
    <row r="103" spans="1:19" ht="25.5" x14ac:dyDescent="0.25">
      <c r="A103" s="170" t="s">
        <v>83</v>
      </c>
      <c r="B103" s="182">
        <v>54</v>
      </c>
      <c r="C103" s="182">
        <v>80</v>
      </c>
      <c r="D103" s="182">
        <v>17.920000000000002</v>
      </c>
      <c r="E103" s="182">
        <v>14.58</v>
      </c>
      <c r="F103" s="182">
        <v>5.62</v>
      </c>
      <c r="G103" s="182">
        <v>0.06</v>
      </c>
      <c r="H103" s="182">
        <v>0.54</v>
      </c>
      <c r="I103" s="182">
        <v>43</v>
      </c>
      <c r="J103" s="182">
        <v>0</v>
      </c>
      <c r="K103" s="182">
        <v>56.1</v>
      </c>
      <c r="L103" s="182">
        <v>138.19999999999999</v>
      </c>
      <c r="M103" s="182">
        <v>23.9</v>
      </c>
      <c r="N103" s="182">
        <v>1.77</v>
      </c>
      <c r="O103" s="182">
        <v>225</v>
      </c>
    </row>
    <row r="104" spans="1:19" ht="25.5" x14ac:dyDescent="0.25">
      <c r="A104" s="170" t="s">
        <v>125</v>
      </c>
      <c r="B104" s="182">
        <v>40</v>
      </c>
      <c r="C104" s="191">
        <v>150</v>
      </c>
      <c r="D104" s="191">
        <v>6.62</v>
      </c>
      <c r="E104" s="191">
        <v>5.42</v>
      </c>
      <c r="F104" s="191">
        <v>31.72</v>
      </c>
      <c r="G104" s="191">
        <v>7.0000000000000007E-2</v>
      </c>
      <c r="H104" s="191">
        <v>0</v>
      </c>
      <c r="I104" s="191">
        <v>25.2</v>
      </c>
      <c r="J104" s="191">
        <v>0</v>
      </c>
      <c r="K104" s="191">
        <v>1.32</v>
      </c>
      <c r="L104" s="191">
        <v>44.6</v>
      </c>
      <c r="M104" s="191">
        <v>25.34</v>
      </c>
      <c r="N104" s="191">
        <v>0.46200000000000002</v>
      </c>
      <c r="O104" s="182">
        <v>202.14</v>
      </c>
    </row>
    <row r="105" spans="1:19" ht="38.25" x14ac:dyDescent="0.25">
      <c r="A105" s="170" t="s">
        <v>140</v>
      </c>
      <c r="B105" s="182"/>
      <c r="C105" s="182">
        <v>200</v>
      </c>
      <c r="D105" s="182">
        <v>0</v>
      </c>
      <c r="E105" s="182">
        <v>0</v>
      </c>
      <c r="F105" s="182">
        <v>24</v>
      </c>
      <c r="G105" s="182">
        <v>0</v>
      </c>
      <c r="H105" s="182">
        <v>0</v>
      </c>
      <c r="I105" s="182">
        <v>0</v>
      </c>
      <c r="J105" s="182">
        <v>0</v>
      </c>
      <c r="K105" s="182">
        <v>6</v>
      </c>
      <c r="L105" s="182">
        <v>0</v>
      </c>
      <c r="M105" s="182">
        <v>0</v>
      </c>
      <c r="N105" s="182">
        <v>0</v>
      </c>
      <c r="O105" s="182">
        <v>96</v>
      </c>
    </row>
    <row r="106" spans="1:19" ht="38.25" x14ac:dyDescent="0.25">
      <c r="A106" s="170" t="s">
        <v>33</v>
      </c>
      <c r="B106" s="193"/>
      <c r="C106" s="194">
        <v>30</v>
      </c>
      <c r="D106" s="182">
        <v>2.2799999999999998</v>
      </c>
      <c r="E106" s="182">
        <v>0.27</v>
      </c>
      <c r="F106" s="182">
        <v>14.91</v>
      </c>
      <c r="G106" s="182">
        <v>0</v>
      </c>
      <c r="H106" s="182">
        <v>0</v>
      </c>
      <c r="I106" s="182">
        <v>0</v>
      </c>
      <c r="J106" s="182">
        <v>0</v>
      </c>
      <c r="K106" s="182">
        <v>7</v>
      </c>
      <c r="L106" s="182">
        <v>0</v>
      </c>
      <c r="M106" s="182">
        <v>5</v>
      </c>
      <c r="N106" s="182">
        <v>0</v>
      </c>
      <c r="O106" s="182">
        <v>67.8</v>
      </c>
    </row>
    <row r="107" spans="1:19" ht="25.5" x14ac:dyDescent="0.25">
      <c r="A107" s="170" t="s">
        <v>101</v>
      </c>
      <c r="B107" s="182"/>
      <c r="C107" s="181">
        <v>510</v>
      </c>
      <c r="D107" s="181">
        <v>27.27</v>
      </c>
      <c r="E107" s="181">
        <v>20.37</v>
      </c>
      <c r="F107" s="181">
        <v>77.599999999999994</v>
      </c>
      <c r="G107" s="181">
        <v>1.38</v>
      </c>
      <c r="H107" s="181">
        <v>8.14</v>
      </c>
      <c r="I107" s="181">
        <v>70.55</v>
      </c>
      <c r="J107" s="181">
        <v>0</v>
      </c>
      <c r="K107" s="181">
        <v>70.92</v>
      </c>
      <c r="L107" s="181">
        <v>185</v>
      </c>
      <c r="M107" s="181">
        <v>55.64</v>
      </c>
      <c r="N107" s="181">
        <v>2.282</v>
      </c>
      <c r="O107" s="181">
        <v>599.94000000000005</v>
      </c>
    </row>
    <row r="109" spans="1:19" ht="15.75" thickBot="1" x14ac:dyDescent="0.3"/>
    <row r="110" spans="1:19" ht="43.5" thickBot="1" x14ac:dyDescent="0.3">
      <c r="A110" s="54" t="s">
        <v>87</v>
      </c>
      <c r="B110" s="270" t="s">
        <v>3</v>
      </c>
      <c r="C110" s="270"/>
      <c r="D110" s="271"/>
      <c r="E110" s="272" t="s">
        <v>4</v>
      </c>
      <c r="F110" s="270"/>
      <c r="G110" s="270"/>
      <c r="H110" s="271"/>
      <c r="I110" s="272" t="s">
        <v>86</v>
      </c>
      <c r="J110" s="270"/>
      <c r="K110" s="270"/>
      <c r="L110" s="271"/>
      <c r="M110" s="62" t="s">
        <v>6</v>
      </c>
    </row>
    <row r="111" spans="1:19" ht="17.25" thickBot="1" x14ac:dyDescent="0.3">
      <c r="A111" s="63"/>
      <c r="B111" s="64" t="s">
        <v>8</v>
      </c>
      <c r="C111" s="65" t="s">
        <v>9</v>
      </c>
      <c r="D111" s="66" t="s">
        <v>10</v>
      </c>
      <c r="E111" s="64" t="s">
        <v>47</v>
      </c>
      <c r="F111" s="65" t="s">
        <v>11</v>
      </c>
      <c r="G111" s="65" t="s">
        <v>12</v>
      </c>
      <c r="H111" s="66" t="s">
        <v>13</v>
      </c>
      <c r="I111" s="64" t="s">
        <v>14</v>
      </c>
      <c r="J111" s="65" t="s">
        <v>15</v>
      </c>
      <c r="K111" s="65" t="s">
        <v>16</v>
      </c>
      <c r="L111" s="66" t="s">
        <v>17</v>
      </c>
      <c r="M111" s="67"/>
      <c r="S111">
        <v>8</v>
      </c>
    </row>
    <row r="112" spans="1:19" ht="15.75" thickBot="1" x14ac:dyDescent="0.3">
      <c r="A112" s="68"/>
      <c r="B112" s="47">
        <v>240.614</v>
      </c>
      <c r="C112" s="47">
        <v>217.08</v>
      </c>
      <c r="D112" s="47">
        <v>780.66399999999999</v>
      </c>
      <c r="E112" s="47">
        <v>8.282</v>
      </c>
      <c r="F112" s="47">
        <v>240.57</v>
      </c>
      <c r="G112" s="47">
        <v>994.75</v>
      </c>
      <c r="H112" s="47">
        <v>0</v>
      </c>
      <c r="I112" s="47">
        <v>1994.5</v>
      </c>
      <c r="J112" s="47">
        <v>3020.86</v>
      </c>
      <c r="K112" s="47">
        <v>655.29399999999998</v>
      </c>
      <c r="L112" s="47">
        <v>57.741999999999997</v>
      </c>
      <c r="M112" s="47">
        <v>6139.74</v>
      </c>
    </row>
  </sheetData>
  <mergeCells count="39">
    <mergeCell ref="B110:D110"/>
    <mergeCell ref="E110:H110"/>
    <mergeCell ref="I110:L110"/>
    <mergeCell ref="D88:F88"/>
    <mergeCell ref="G88:J88"/>
    <mergeCell ref="K88:N88"/>
    <mergeCell ref="D99:F99"/>
    <mergeCell ref="G99:J99"/>
    <mergeCell ref="K99:N99"/>
    <mergeCell ref="B66:O66"/>
    <mergeCell ref="D67:F67"/>
    <mergeCell ref="G67:J67"/>
    <mergeCell ref="K67:N67"/>
    <mergeCell ref="D77:F77"/>
    <mergeCell ref="G77:J77"/>
    <mergeCell ref="K77:N77"/>
    <mergeCell ref="A46:O46"/>
    <mergeCell ref="D47:F47"/>
    <mergeCell ref="G47:J47"/>
    <mergeCell ref="K47:N47"/>
    <mergeCell ref="D58:F58"/>
    <mergeCell ref="G58:J58"/>
    <mergeCell ref="K58:N58"/>
    <mergeCell ref="D36:F36"/>
    <mergeCell ref="G36:J36"/>
    <mergeCell ref="K36:N36"/>
    <mergeCell ref="B1:O1"/>
    <mergeCell ref="D2:F2"/>
    <mergeCell ref="G2:J2"/>
    <mergeCell ref="K2:N2"/>
    <mergeCell ref="A12:O12"/>
    <mergeCell ref="D13:F13"/>
    <mergeCell ref="G13:J13"/>
    <mergeCell ref="K13:N13"/>
    <mergeCell ref="A24:O25"/>
    <mergeCell ref="D26:F26"/>
    <mergeCell ref="G26:J26"/>
    <mergeCell ref="K26:N26"/>
    <mergeCell ref="A35:O35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21"/>
  <sheetViews>
    <sheetView topLeftCell="A97" workbookViewId="0">
      <selection activeCell="B110" sqref="B110"/>
    </sheetView>
  </sheetViews>
  <sheetFormatPr defaultRowHeight="15" x14ac:dyDescent="0.25"/>
  <cols>
    <col min="1" max="1" width="1.85546875" customWidth="1"/>
    <col min="2" max="2" width="12.5703125" customWidth="1"/>
    <col min="3" max="3" width="6.85546875" customWidth="1"/>
    <col min="4" max="4" width="7.7109375" customWidth="1"/>
    <col min="5" max="5" width="8.28515625" customWidth="1"/>
    <col min="6" max="6" width="7.7109375" customWidth="1"/>
    <col min="7" max="7" width="7.5703125" customWidth="1"/>
    <col min="8" max="8" width="7.85546875" customWidth="1"/>
    <col min="9" max="9" width="6.140625" customWidth="1"/>
    <col min="10" max="10" width="8" customWidth="1"/>
    <col min="11" max="11" width="8.42578125" customWidth="1"/>
    <col min="12" max="12" width="7.85546875" customWidth="1"/>
    <col min="13" max="13" width="7.5703125" customWidth="1"/>
    <col min="14" max="14" width="8" customWidth="1"/>
    <col min="15" max="15" width="5.28515625" customWidth="1"/>
    <col min="16" max="16" width="7.5703125" customWidth="1"/>
  </cols>
  <sheetData>
    <row r="2" spans="2:16" x14ac:dyDescent="0.25">
      <c r="B2" s="184" t="s">
        <v>48</v>
      </c>
      <c r="C2" s="274" t="s">
        <v>2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</row>
    <row r="3" spans="2:16" ht="38.25" x14ac:dyDescent="0.25">
      <c r="B3" s="181" t="s">
        <v>52</v>
      </c>
      <c r="C3" s="181" t="s">
        <v>53</v>
      </c>
      <c r="D3" s="181" t="s">
        <v>54</v>
      </c>
      <c r="E3" s="275" t="s">
        <v>55</v>
      </c>
      <c r="F3" s="275"/>
      <c r="G3" s="275"/>
      <c r="H3" s="275" t="s">
        <v>4</v>
      </c>
      <c r="I3" s="275"/>
      <c r="J3" s="275"/>
      <c r="K3" s="275"/>
      <c r="L3" s="275" t="s">
        <v>5</v>
      </c>
      <c r="M3" s="275"/>
      <c r="N3" s="275"/>
      <c r="O3" s="275"/>
      <c r="P3" s="181" t="s">
        <v>6</v>
      </c>
    </row>
    <row r="4" spans="2:16" x14ac:dyDescent="0.25">
      <c r="B4" s="170" t="s">
        <v>7</v>
      </c>
      <c r="C4" s="182"/>
      <c r="D4" s="182"/>
      <c r="E4" s="182" t="s">
        <v>8</v>
      </c>
      <c r="F4" s="182" t="s">
        <v>9</v>
      </c>
      <c r="G4" s="182" t="s">
        <v>10</v>
      </c>
      <c r="H4" s="182" t="s">
        <v>144</v>
      </c>
      <c r="I4" s="182" t="s">
        <v>11</v>
      </c>
      <c r="J4" s="182" t="s">
        <v>12</v>
      </c>
      <c r="K4" s="182" t="s">
        <v>13</v>
      </c>
      <c r="L4" s="182" t="s">
        <v>14</v>
      </c>
      <c r="M4" s="182" t="s">
        <v>15</v>
      </c>
      <c r="N4" s="182" t="s">
        <v>16</v>
      </c>
      <c r="O4" s="182" t="s">
        <v>17</v>
      </c>
      <c r="P4" s="182"/>
    </row>
    <row r="5" spans="2:16" x14ac:dyDescent="0.25">
      <c r="B5" s="185" t="s">
        <v>51</v>
      </c>
      <c r="C5" s="186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</row>
    <row r="6" spans="2:16" ht="25.5" x14ac:dyDescent="0.25">
      <c r="B6" s="170" t="s">
        <v>123</v>
      </c>
      <c r="C6" s="182">
        <v>34</v>
      </c>
      <c r="D6" s="182">
        <v>200</v>
      </c>
      <c r="E6" s="182">
        <v>6.24</v>
      </c>
      <c r="F6" s="182">
        <v>6.1</v>
      </c>
      <c r="G6" s="182">
        <v>19.7</v>
      </c>
      <c r="H6" s="182">
        <v>0.08</v>
      </c>
      <c r="I6" s="182">
        <v>1.0900000000000001</v>
      </c>
      <c r="J6" s="182">
        <v>36.72</v>
      </c>
      <c r="K6" s="182">
        <v>0</v>
      </c>
      <c r="L6" s="182">
        <v>192.17</v>
      </c>
      <c r="M6" s="182">
        <v>156.05000000000001</v>
      </c>
      <c r="N6" s="182">
        <v>23.52</v>
      </c>
      <c r="O6" s="182">
        <v>0.3</v>
      </c>
      <c r="P6" s="182">
        <v>158.63999999999999</v>
      </c>
    </row>
    <row r="7" spans="2:16" ht="25.5" x14ac:dyDescent="0.25">
      <c r="B7" s="170" t="s">
        <v>18</v>
      </c>
      <c r="C7" s="182">
        <v>44</v>
      </c>
      <c r="D7" s="182">
        <v>200</v>
      </c>
      <c r="E7" s="182">
        <v>1.4</v>
      </c>
      <c r="F7" s="182">
        <v>2</v>
      </c>
      <c r="G7" s="182">
        <v>22.4</v>
      </c>
      <c r="H7" s="182">
        <v>0.02</v>
      </c>
      <c r="I7" s="182">
        <v>0</v>
      </c>
      <c r="J7" s="182">
        <v>80</v>
      </c>
      <c r="K7" s="182">
        <v>0</v>
      </c>
      <c r="L7" s="182">
        <v>34</v>
      </c>
      <c r="M7" s="182">
        <v>45</v>
      </c>
      <c r="N7" s="182">
        <v>7</v>
      </c>
      <c r="O7" s="182">
        <v>0</v>
      </c>
      <c r="P7" s="182">
        <v>116</v>
      </c>
    </row>
    <row r="8" spans="2:16" ht="25.5" x14ac:dyDescent="0.25">
      <c r="B8" s="170" t="s">
        <v>40</v>
      </c>
      <c r="C8" s="182">
        <v>2</v>
      </c>
      <c r="D8" s="182">
        <v>10</v>
      </c>
      <c r="E8" s="182">
        <v>2.3199999999999998</v>
      </c>
      <c r="F8" s="182">
        <v>2.95</v>
      </c>
      <c r="G8" s="182">
        <v>0</v>
      </c>
      <c r="H8" s="182">
        <v>0</v>
      </c>
      <c r="I8" s="182">
        <v>7.0000000000000007E-2</v>
      </c>
      <c r="J8" s="182">
        <v>26</v>
      </c>
      <c r="K8" s="182">
        <v>0</v>
      </c>
      <c r="L8" s="182">
        <v>88</v>
      </c>
      <c r="M8" s="182">
        <v>50</v>
      </c>
      <c r="N8" s="182">
        <v>3.5</v>
      </c>
      <c r="O8" s="182">
        <v>0.2</v>
      </c>
      <c r="P8" s="182">
        <v>36.4</v>
      </c>
    </row>
    <row r="9" spans="2:16" x14ac:dyDescent="0.25">
      <c r="B9" s="170" t="s">
        <v>97</v>
      </c>
      <c r="C9" s="182"/>
      <c r="D9" s="182">
        <v>60</v>
      </c>
      <c r="E9" s="182">
        <v>3.71</v>
      </c>
      <c r="F9" s="182">
        <v>1.93</v>
      </c>
      <c r="G9" s="182">
        <v>33.19</v>
      </c>
      <c r="H9" s="182">
        <v>7.0000000000000007E-2</v>
      </c>
      <c r="I9" s="182">
        <v>0</v>
      </c>
      <c r="J9" s="182">
        <v>10.5</v>
      </c>
      <c r="K9" s="182">
        <v>0</v>
      </c>
      <c r="L9" s="182">
        <v>11.7</v>
      </c>
      <c r="M9" s="182">
        <v>36.840000000000003</v>
      </c>
      <c r="N9" s="182">
        <v>14.46</v>
      </c>
      <c r="O9" s="182">
        <v>0</v>
      </c>
      <c r="P9" s="182">
        <v>165</v>
      </c>
    </row>
    <row r="10" spans="2:16" x14ac:dyDescent="0.25">
      <c r="B10" s="170" t="s">
        <v>134</v>
      </c>
      <c r="C10" s="182"/>
      <c r="D10" s="182">
        <v>100</v>
      </c>
      <c r="E10" s="182">
        <v>2.5</v>
      </c>
      <c r="F10" s="182">
        <v>1.2</v>
      </c>
      <c r="G10" s="182">
        <v>16</v>
      </c>
      <c r="H10" s="182">
        <v>0.18</v>
      </c>
      <c r="I10" s="182">
        <v>0</v>
      </c>
      <c r="J10" s="182">
        <v>0.02</v>
      </c>
      <c r="K10" s="182">
        <v>0</v>
      </c>
      <c r="L10" s="182">
        <v>12.98</v>
      </c>
      <c r="M10" s="182">
        <v>20.85</v>
      </c>
      <c r="N10" s="182">
        <v>1.26</v>
      </c>
      <c r="O10" s="182">
        <v>3.95</v>
      </c>
      <c r="P10" s="182">
        <v>85</v>
      </c>
    </row>
    <row r="11" spans="2:16" ht="25.5" x14ac:dyDescent="0.25">
      <c r="B11" s="170" t="s">
        <v>99</v>
      </c>
      <c r="C11" s="182"/>
      <c r="D11" s="181">
        <v>570</v>
      </c>
      <c r="E11" s="181">
        <f t="shared" ref="E11:P11" si="0">SUM(E6:E10)</f>
        <v>16.170000000000002</v>
      </c>
      <c r="F11" s="181">
        <f t="shared" si="0"/>
        <v>14.18</v>
      </c>
      <c r="G11" s="181">
        <f t="shared" si="0"/>
        <v>91.289999999999992</v>
      </c>
      <c r="H11" s="181">
        <f t="shared" si="0"/>
        <v>0.35</v>
      </c>
      <c r="I11" s="181">
        <f t="shared" si="0"/>
        <v>1.1600000000000001</v>
      </c>
      <c r="J11" s="181">
        <v>153.34</v>
      </c>
      <c r="K11" s="181">
        <f t="shared" si="0"/>
        <v>0</v>
      </c>
      <c r="L11" s="181">
        <f t="shared" si="0"/>
        <v>338.84999999999997</v>
      </c>
      <c r="M11" s="181">
        <f t="shared" si="0"/>
        <v>308.74</v>
      </c>
      <c r="N11" s="181">
        <f t="shared" si="0"/>
        <v>49.739999999999995</v>
      </c>
      <c r="O11" s="181">
        <f t="shared" si="0"/>
        <v>4.45</v>
      </c>
      <c r="P11" s="181">
        <f t="shared" si="0"/>
        <v>561.04</v>
      </c>
    </row>
    <row r="14" spans="2:16" ht="15.75" thickBot="1" x14ac:dyDescent="0.3">
      <c r="B14" s="276" t="s">
        <v>22</v>
      </c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</row>
    <row r="15" spans="2:16" ht="39" thickBot="1" x14ac:dyDescent="0.3">
      <c r="B15" s="187" t="s">
        <v>52</v>
      </c>
      <c r="C15" s="178" t="s">
        <v>53</v>
      </c>
      <c r="D15" s="178" t="s">
        <v>54</v>
      </c>
      <c r="E15" s="273" t="s">
        <v>55</v>
      </c>
      <c r="F15" s="273"/>
      <c r="G15" s="273"/>
      <c r="H15" s="273" t="s">
        <v>4</v>
      </c>
      <c r="I15" s="273"/>
      <c r="J15" s="273"/>
      <c r="K15" s="273"/>
      <c r="L15" s="273" t="s">
        <v>5</v>
      </c>
      <c r="M15" s="273"/>
      <c r="N15" s="273"/>
      <c r="O15" s="273"/>
      <c r="P15" s="188" t="s">
        <v>6</v>
      </c>
    </row>
    <row r="16" spans="2:16" x14ac:dyDescent="0.25">
      <c r="B16" s="189" t="s">
        <v>7</v>
      </c>
      <c r="C16" s="190"/>
      <c r="D16" s="190"/>
      <c r="E16" s="190" t="s">
        <v>8</v>
      </c>
      <c r="F16" s="190" t="s">
        <v>9</v>
      </c>
      <c r="G16" s="190" t="s">
        <v>10</v>
      </c>
      <c r="H16" s="190" t="s">
        <v>144</v>
      </c>
      <c r="I16" s="190" t="s">
        <v>11</v>
      </c>
      <c r="J16" s="190" t="s">
        <v>12</v>
      </c>
      <c r="K16" s="190" t="s">
        <v>13</v>
      </c>
      <c r="L16" s="190" t="s">
        <v>14</v>
      </c>
      <c r="M16" s="190" t="s">
        <v>15</v>
      </c>
      <c r="N16" s="190" t="s">
        <v>16</v>
      </c>
      <c r="O16" s="190" t="s">
        <v>17</v>
      </c>
      <c r="P16" s="190"/>
    </row>
    <row r="17" spans="2:16" x14ac:dyDescent="0.25">
      <c r="B17" s="185" t="s">
        <v>51</v>
      </c>
      <c r="C17" s="186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</row>
    <row r="18" spans="2:16" ht="25.5" x14ac:dyDescent="0.25">
      <c r="B18" s="170" t="s">
        <v>124</v>
      </c>
      <c r="C18" s="186">
        <v>3</v>
      </c>
      <c r="D18" s="182">
        <v>50</v>
      </c>
      <c r="E18" s="182">
        <v>0.35</v>
      </c>
      <c r="F18" s="182">
        <v>0.05</v>
      </c>
      <c r="G18" s="182">
        <v>1.85</v>
      </c>
      <c r="H18" s="182">
        <v>0.03</v>
      </c>
      <c r="I18" s="182">
        <v>9.5</v>
      </c>
      <c r="J18" s="182">
        <v>0</v>
      </c>
      <c r="K18" s="182">
        <v>0</v>
      </c>
      <c r="L18" s="182">
        <v>21.85</v>
      </c>
      <c r="M18" s="182">
        <v>40.020000000000003</v>
      </c>
      <c r="N18" s="182">
        <v>13.3</v>
      </c>
      <c r="O18" s="182">
        <v>0.56999999999999995</v>
      </c>
      <c r="P18" s="182">
        <v>6.85</v>
      </c>
    </row>
    <row r="19" spans="2:16" ht="38.25" x14ac:dyDescent="0.25">
      <c r="B19" s="170" t="s">
        <v>113</v>
      </c>
      <c r="C19" s="182">
        <v>16</v>
      </c>
      <c r="D19" s="191" t="s">
        <v>127</v>
      </c>
      <c r="E19" s="191">
        <v>13.57</v>
      </c>
      <c r="F19" s="191">
        <v>15.43</v>
      </c>
      <c r="G19" s="191">
        <v>17.28</v>
      </c>
      <c r="H19" s="191">
        <v>0.14000000000000001</v>
      </c>
      <c r="I19" s="191">
        <v>20.54</v>
      </c>
      <c r="J19" s="191">
        <v>23</v>
      </c>
      <c r="K19" s="191">
        <v>0</v>
      </c>
      <c r="L19" s="191">
        <v>52.58</v>
      </c>
      <c r="M19" s="191">
        <v>165.98</v>
      </c>
      <c r="N19" s="191">
        <v>43.49</v>
      </c>
      <c r="O19" s="191">
        <v>0.92</v>
      </c>
      <c r="P19" s="182">
        <v>262.10000000000002</v>
      </c>
    </row>
    <row r="20" spans="2:16" x14ac:dyDescent="0.25">
      <c r="B20" s="192" t="s">
        <v>24</v>
      </c>
      <c r="C20" s="182">
        <v>35</v>
      </c>
      <c r="D20" s="182">
        <v>180</v>
      </c>
      <c r="E20" s="182">
        <v>8.9499999999999993</v>
      </c>
      <c r="F20" s="182">
        <v>6.73</v>
      </c>
      <c r="G20" s="182">
        <v>27.25</v>
      </c>
      <c r="H20" s="182">
        <v>0.22</v>
      </c>
      <c r="I20" s="182">
        <v>0</v>
      </c>
      <c r="J20" s="182">
        <v>0.04</v>
      </c>
      <c r="K20" s="182">
        <v>0</v>
      </c>
      <c r="L20" s="182">
        <v>15.57</v>
      </c>
      <c r="M20" s="182">
        <v>25.2</v>
      </c>
      <c r="N20" s="182">
        <v>1.26</v>
      </c>
      <c r="O20" s="182">
        <v>4.7300000000000004</v>
      </c>
      <c r="P20" s="182">
        <v>222.21</v>
      </c>
    </row>
    <row r="21" spans="2:16" ht="25.5" x14ac:dyDescent="0.25">
      <c r="B21" s="170" t="s">
        <v>142</v>
      </c>
      <c r="C21" s="182">
        <v>67</v>
      </c>
      <c r="D21" s="182">
        <v>200</v>
      </c>
      <c r="E21" s="182">
        <v>0.6</v>
      </c>
      <c r="F21" s="182">
        <v>0.2</v>
      </c>
      <c r="G21" s="182">
        <v>8.8000000000000007</v>
      </c>
      <c r="H21" s="182">
        <v>0.8</v>
      </c>
      <c r="I21" s="182">
        <v>86.2</v>
      </c>
      <c r="J21" s="182">
        <v>133.4</v>
      </c>
      <c r="K21" s="182">
        <v>0</v>
      </c>
      <c r="L21" s="182">
        <v>1.4</v>
      </c>
      <c r="M21" s="182">
        <v>1.4</v>
      </c>
      <c r="N21" s="182">
        <v>0.8</v>
      </c>
      <c r="O21" s="182">
        <v>26.6</v>
      </c>
      <c r="P21" s="182">
        <v>37.6</v>
      </c>
    </row>
    <row r="22" spans="2:16" ht="25.5" x14ac:dyDescent="0.25">
      <c r="B22" s="170" t="s">
        <v>33</v>
      </c>
      <c r="C22" s="193"/>
      <c r="D22" s="194">
        <v>30</v>
      </c>
      <c r="E22" s="182">
        <v>2.2799999999999998</v>
      </c>
      <c r="F22" s="182">
        <v>0.27</v>
      </c>
      <c r="G22" s="182">
        <v>14.91</v>
      </c>
      <c r="H22" s="182">
        <v>0</v>
      </c>
      <c r="I22" s="182">
        <v>0</v>
      </c>
      <c r="J22" s="182">
        <v>0</v>
      </c>
      <c r="K22" s="182">
        <v>0</v>
      </c>
      <c r="L22" s="182">
        <v>7</v>
      </c>
      <c r="M22" s="182">
        <v>0</v>
      </c>
      <c r="N22" s="182">
        <v>5</v>
      </c>
      <c r="O22" s="182">
        <v>0</v>
      </c>
      <c r="P22" s="182">
        <v>67.8</v>
      </c>
    </row>
    <row r="23" spans="2:16" ht="27" x14ac:dyDescent="0.25">
      <c r="B23" s="185" t="s">
        <v>101</v>
      </c>
      <c r="C23" s="186"/>
      <c r="D23" s="181">
        <v>570</v>
      </c>
      <c r="E23" s="181">
        <f t="shared" ref="E23:J23" si="1">SUM(E18:E22)</f>
        <v>25.75</v>
      </c>
      <c r="F23" s="181">
        <f t="shared" si="1"/>
        <v>22.68</v>
      </c>
      <c r="G23" s="181">
        <f t="shared" si="1"/>
        <v>70.09</v>
      </c>
      <c r="H23" s="181">
        <f t="shared" si="1"/>
        <v>1.19</v>
      </c>
      <c r="I23" s="181">
        <f t="shared" si="1"/>
        <v>116.24000000000001</v>
      </c>
      <c r="J23" s="181">
        <f t="shared" si="1"/>
        <v>156.44</v>
      </c>
      <c r="K23" s="181">
        <v>0</v>
      </c>
      <c r="L23" s="181">
        <f>SUM(L18:L22)</f>
        <v>98.4</v>
      </c>
      <c r="M23" s="181">
        <f>SUM(M18:M22)</f>
        <v>232.6</v>
      </c>
      <c r="N23" s="181">
        <f>SUM(N18:N22)</f>
        <v>63.85</v>
      </c>
      <c r="O23" s="181">
        <f>SUM(O18:O22)</f>
        <v>32.82</v>
      </c>
      <c r="P23" s="181">
        <f>SUM(P18:P22)</f>
        <v>596.56000000000006</v>
      </c>
    </row>
    <row r="26" spans="2:16" x14ac:dyDescent="0.25">
      <c r="B26" s="277" t="s">
        <v>23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</row>
    <row r="27" spans="2:16" ht="15.75" thickBot="1" x14ac:dyDescent="0.3"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</row>
    <row r="28" spans="2:16" ht="39" thickBot="1" x14ac:dyDescent="0.3">
      <c r="B28" s="187" t="s">
        <v>52</v>
      </c>
      <c r="C28" s="178" t="s">
        <v>53</v>
      </c>
      <c r="D28" s="178" t="s">
        <v>54</v>
      </c>
      <c r="E28" s="273" t="s">
        <v>55</v>
      </c>
      <c r="F28" s="273"/>
      <c r="G28" s="273"/>
      <c r="H28" s="273" t="s">
        <v>4</v>
      </c>
      <c r="I28" s="273"/>
      <c r="J28" s="273"/>
      <c r="K28" s="273"/>
      <c r="L28" s="273" t="s">
        <v>5</v>
      </c>
      <c r="M28" s="273"/>
      <c r="N28" s="273"/>
      <c r="O28" s="273"/>
      <c r="P28" s="188" t="s">
        <v>6</v>
      </c>
    </row>
    <row r="29" spans="2:16" x14ac:dyDescent="0.25">
      <c r="B29" s="189" t="s">
        <v>7</v>
      </c>
      <c r="C29" s="190"/>
      <c r="D29" s="190"/>
      <c r="E29" s="190" t="s">
        <v>8</v>
      </c>
      <c r="F29" s="190" t="s">
        <v>9</v>
      </c>
      <c r="G29" s="190" t="s">
        <v>10</v>
      </c>
      <c r="H29" s="190" t="s">
        <v>144</v>
      </c>
      <c r="I29" s="190" t="s">
        <v>11</v>
      </c>
      <c r="J29" s="190" t="s">
        <v>12</v>
      </c>
      <c r="K29" s="190" t="s">
        <v>13</v>
      </c>
      <c r="L29" s="190" t="s">
        <v>14</v>
      </c>
      <c r="M29" s="190" t="s">
        <v>15</v>
      </c>
      <c r="N29" s="190" t="s">
        <v>16</v>
      </c>
      <c r="O29" s="190" t="s">
        <v>17</v>
      </c>
      <c r="P29" s="190"/>
    </row>
    <row r="30" spans="2:16" x14ac:dyDescent="0.25">
      <c r="B30" s="185" t="s">
        <v>51</v>
      </c>
      <c r="C30" s="186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</row>
    <row r="31" spans="2:16" ht="51" x14ac:dyDescent="0.25">
      <c r="B31" s="170" t="s">
        <v>42</v>
      </c>
      <c r="C31" s="182">
        <v>13</v>
      </c>
      <c r="D31" s="182" t="s">
        <v>96</v>
      </c>
      <c r="E31" s="182">
        <v>39.44</v>
      </c>
      <c r="F31" s="182">
        <v>25.5</v>
      </c>
      <c r="G31" s="182">
        <v>45.9</v>
      </c>
      <c r="H31" s="182">
        <v>0.128</v>
      </c>
      <c r="I31" s="182">
        <v>1.05</v>
      </c>
      <c r="J31" s="182">
        <v>0.47</v>
      </c>
      <c r="K31" s="182">
        <v>0</v>
      </c>
      <c r="L31" s="182">
        <v>320.7</v>
      </c>
      <c r="M31" s="182">
        <v>488.62</v>
      </c>
      <c r="N31" s="182">
        <v>69.3</v>
      </c>
      <c r="O31" s="182">
        <v>1.19</v>
      </c>
      <c r="P31" s="182">
        <v>396.1</v>
      </c>
    </row>
    <row r="32" spans="2:16" ht="25.5" x14ac:dyDescent="0.25">
      <c r="B32" s="170" t="s">
        <v>107</v>
      </c>
      <c r="C32" s="182">
        <v>45</v>
      </c>
      <c r="D32" s="182">
        <v>200</v>
      </c>
      <c r="E32" s="182">
        <v>3.52</v>
      </c>
      <c r="F32" s="182">
        <v>3.72</v>
      </c>
      <c r="G32" s="182">
        <v>25.49</v>
      </c>
      <c r="H32" s="182">
        <v>0.04</v>
      </c>
      <c r="I32" s="182">
        <v>1.3</v>
      </c>
      <c r="J32" s="182">
        <v>0.01</v>
      </c>
      <c r="K32" s="182">
        <v>0</v>
      </c>
      <c r="L32" s="182">
        <v>122</v>
      </c>
      <c r="M32" s="182">
        <v>90</v>
      </c>
      <c r="N32" s="182">
        <v>14</v>
      </c>
      <c r="O32" s="182">
        <v>0.56000000000000005</v>
      </c>
      <c r="P32" s="182">
        <v>145.19999999999999</v>
      </c>
    </row>
    <row r="33" spans="2:16" x14ac:dyDescent="0.25">
      <c r="B33" s="170" t="s">
        <v>143</v>
      </c>
      <c r="C33" s="182"/>
      <c r="D33" s="182">
        <v>150</v>
      </c>
      <c r="E33" s="182">
        <v>0.4</v>
      </c>
      <c r="F33" s="182">
        <v>0</v>
      </c>
      <c r="G33" s="182">
        <v>0.12</v>
      </c>
      <c r="H33" s="182">
        <v>1.2</v>
      </c>
      <c r="I33" s="182">
        <v>2.1</v>
      </c>
      <c r="J33" s="182">
        <v>8.1999999999999993</v>
      </c>
      <c r="K33" s="182">
        <v>0</v>
      </c>
      <c r="L33" s="182">
        <v>7.3</v>
      </c>
      <c r="M33" s="182">
        <v>29.4</v>
      </c>
      <c r="N33" s="182">
        <v>12</v>
      </c>
      <c r="O33" s="182">
        <v>0</v>
      </c>
      <c r="P33" s="182">
        <v>85</v>
      </c>
    </row>
    <row r="34" spans="2:16" ht="25.5" x14ac:dyDescent="0.25">
      <c r="B34" s="170" t="s">
        <v>128</v>
      </c>
      <c r="C34" s="193"/>
      <c r="D34" s="194">
        <v>30</v>
      </c>
      <c r="E34" s="182">
        <v>2.2799999999999998</v>
      </c>
      <c r="F34" s="182">
        <v>0.27</v>
      </c>
      <c r="G34" s="182">
        <v>14.91</v>
      </c>
      <c r="H34" s="182">
        <v>0</v>
      </c>
      <c r="I34" s="182">
        <v>0</v>
      </c>
      <c r="J34" s="182">
        <v>0</v>
      </c>
      <c r="K34" s="182">
        <v>0</v>
      </c>
      <c r="L34" s="182">
        <v>7</v>
      </c>
      <c r="M34" s="182">
        <v>0</v>
      </c>
      <c r="N34" s="182">
        <v>5</v>
      </c>
      <c r="O34" s="182">
        <v>0</v>
      </c>
      <c r="P34" s="182">
        <v>67.8</v>
      </c>
    </row>
    <row r="35" spans="2:16" ht="25.5" x14ac:dyDescent="0.25">
      <c r="B35" s="170" t="s">
        <v>99</v>
      </c>
      <c r="C35" s="193"/>
      <c r="D35" s="181">
        <v>550</v>
      </c>
      <c r="E35" s="181">
        <f>SUM(E31:E34)</f>
        <v>45.64</v>
      </c>
      <c r="F35" s="181">
        <f t="shared" ref="F35:P35" si="2">SUM(F31:F34)</f>
        <v>29.49</v>
      </c>
      <c r="G35" s="181">
        <f t="shared" si="2"/>
        <v>86.42</v>
      </c>
      <c r="H35" s="181">
        <f t="shared" si="2"/>
        <v>1.3679999999999999</v>
      </c>
      <c r="I35" s="181">
        <f t="shared" si="2"/>
        <v>4.45</v>
      </c>
      <c r="J35" s="181">
        <f t="shared" si="2"/>
        <v>8.68</v>
      </c>
      <c r="K35" s="181">
        <f t="shared" si="2"/>
        <v>0</v>
      </c>
      <c r="L35" s="181">
        <f t="shared" si="2"/>
        <v>457</v>
      </c>
      <c r="M35" s="181">
        <f t="shared" si="2"/>
        <v>608.02</v>
      </c>
      <c r="N35" s="181">
        <f t="shared" si="2"/>
        <v>100.3</v>
      </c>
      <c r="O35" s="181">
        <f t="shared" si="2"/>
        <v>1.75</v>
      </c>
      <c r="P35" s="181">
        <f t="shared" si="2"/>
        <v>694.09999999999991</v>
      </c>
    </row>
    <row r="38" spans="2:16" ht="15.75" thickBot="1" x14ac:dyDescent="0.3">
      <c r="B38" s="279" t="s">
        <v>25</v>
      </c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</row>
    <row r="39" spans="2:16" ht="39" thickBot="1" x14ac:dyDescent="0.3">
      <c r="B39" s="187" t="s">
        <v>52</v>
      </c>
      <c r="C39" s="178" t="s">
        <v>53</v>
      </c>
      <c r="D39" s="178" t="s">
        <v>54</v>
      </c>
      <c r="E39" s="273" t="s">
        <v>55</v>
      </c>
      <c r="F39" s="273"/>
      <c r="G39" s="273"/>
      <c r="H39" s="273" t="s">
        <v>4</v>
      </c>
      <c r="I39" s="273"/>
      <c r="J39" s="273"/>
      <c r="K39" s="273"/>
      <c r="L39" s="273" t="s">
        <v>5</v>
      </c>
      <c r="M39" s="273"/>
      <c r="N39" s="273"/>
      <c r="O39" s="273"/>
      <c r="P39" s="188" t="s">
        <v>6</v>
      </c>
    </row>
    <row r="40" spans="2:16" x14ac:dyDescent="0.25">
      <c r="B40" s="189" t="s">
        <v>7</v>
      </c>
      <c r="C40" s="190"/>
      <c r="D40" s="190"/>
      <c r="E40" s="190" t="s">
        <v>8</v>
      </c>
      <c r="F40" s="190" t="s">
        <v>9</v>
      </c>
      <c r="G40" s="190" t="s">
        <v>10</v>
      </c>
      <c r="H40" s="190" t="s">
        <v>144</v>
      </c>
      <c r="I40" s="190" t="s">
        <v>11</v>
      </c>
      <c r="J40" s="190" t="s">
        <v>12</v>
      </c>
      <c r="K40" s="190" t="s">
        <v>13</v>
      </c>
      <c r="L40" s="190" t="s">
        <v>14</v>
      </c>
      <c r="M40" s="190" t="s">
        <v>15</v>
      </c>
      <c r="N40" s="190" t="s">
        <v>16</v>
      </c>
      <c r="O40" s="190" t="s">
        <v>17</v>
      </c>
      <c r="P40" s="190"/>
    </row>
    <row r="41" spans="2:16" x14ac:dyDescent="0.25">
      <c r="B41" s="185" t="s">
        <v>51</v>
      </c>
      <c r="C41" s="195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2:16" ht="25.5" x14ac:dyDescent="0.25">
      <c r="B42" s="170" t="s">
        <v>104</v>
      </c>
      <c r="C42" s="182">
        <v>25</v>
      </c>
      <c r="D42" s="182">
        <v>80</v>
      </c>
      <c r="E42" s="182">
        <v>12.13</v>
      </c>
      <c r="F42" s="182">
        <v>17.399999999999999</v>
      </c>
      <c r="G42" s="182">
        <v>9.86</v>
      </c>
      <c r="H42" s="182">
        <v>0.05</v>
      </c>
      <c r="I42" s="182">
        <v>0.33</v>
      </c>
      <c r="J42" s="182">
        <v>80</v>
      </c>
      <c r="K42" s="182">
        <v>0</v>
      </c>
      <c r="L42" s="182">
        <v>70</v>
      </c>
      <c r="M42" s="182">
        <v>132.38</v>
      </c>
      <c r="N42" s="182">
        <v>19.25</v>
      </c>
      <c r="O42" s="182">
        <v>1.26</v>
      </c>
      <c r="P42" s="182">
        <v>245</v>
      </c>
    </row>
    <row r="43" spans="2:16" ht="25.5" x14ac:dyDescent="0.25">
      <c r="B43" s="170" t="s">
        <v>111</v>
      </c>
      <c r="C43" s="182">
        <v>26</v>
      </c>
      <c r="D43" s="182">
        <v>150</v>
      </c>
      <c r="E43" s="182">
        <v>2.29</v>
      </c>
      <c r="F43" s="182">
        <v>11</v>
      </c>
      <c r="G43" s="182">
        <v>14.44</v>
      </c>
      <c r="H43" s="182">
        <v>7.0000000000000007E-2</v>
      </c>
      <c r="I43" s="182">
        <v>8.67</v>
      </c>
      <c r="J43" s="182">
        <v>0.31</v>
      </c>
      <c r="K43" s="182">
        <v>0</v>
      </c>
      <c r="L43" s="182">
        <v>23.9</v>
      </c>
      <c r="M43" s="182">
        <v>61.8</v>
      </c>
      <c r="N43" s="182">
        <v>27.8</v>
      </c>
      <c r="O43" s="182">
        <v>0.98</v>
      </c>
      <c r="P43" s="182">
        <v>166</v>
      </c>
    </row>
    <row r="44" spans="2:16" x14ac:dyDescent="0.25">
      <c r="B44" s="170" t="s">
        <v>112</v>
      </c>
      <c r="C44" s="182"/>
      <c r="D44" s="191">
        <v>100</v>
      </c>
      <c r="E44" s="191">
        <v>2.5</v>
      </c>
      <c r="F44" s="191">
        <v>1.2</v>
      </c>
      <c r="G44" s="191">
        <v>16</v>
      </c>
      <c r="H44" s="191">
        <v>0.18</v>
      </c>
      <c r="I44" s="191">
        <v>0</v>
      </c>
      <c r="J44" s="191">
        <v>0.02</v>
      </c>
      <c r="K44" s="191">
        <v>0</v>
      </c>
      <c r="L44" s="191">
        <v>12.98</v>
      </c>
      <c r="M44" s="191">
        <v>20.85</v>
      </c>
      <c r="N44" s="191">
        <v>1.26</v>
      </c>
      <c r="O44" s="191">
        <v>3.95</v>
      </c>
      <c r="P44" s="182">
        <v>85</v>
      </c>
    </row>
    <row r="45" spans="2:16" x14ac:dyDescent="0.25">
      <c r="B45" s="170" t="s">
        <v>37</v>
      </c>
      <c r="C45" s="182">
        <v>33</v>
      </c>
      <c r="D45" s="182">
        <v>200</v>
      </c>
      <c r="E45" s="182">
        <v>0.2</v>
      </c>
      <c r="F45" s="182">
        <v>0</v>
      </c>
      <c r="G45" s="182">
        <v>14</v>
      </c>
      <c r="H45" s="182">
        <v>0</v>
      </c>
      <c r="I45" s="182">
        <v>0</v>
      </c>
      <c r="J45" s="182">
        <v>0</v>
      </c>
      <c r="K45" s="182">
        <v>0</v>
      </c>
      <c r="L45" s="182">
        <v>6</v>
      </c>
      <c r="M45" s="182">
        <v>0</v>
      </c>
      <c r="N45" s="182">
        <v>0</v>
      </c>
      <c r="O45" s="182">
        <v>0</v>
      </c>
      <c r="P45" s="182">
        <v>28</v>
      </c>
    </row>
    <row r="46" spans="2:16" ht="25.5" x14ac:dyDescent="0.25">
      <c r="B46" s="170" t="s">
        <v>70</v>
      </c>
      <c r="C46" s="193"/>
      <c r="D46" s="194">
        <v>30</v>
      </c>
      <c r="E46" s="182">
        <v>2E-3</v>
      </c>
      <c r="F46" s="182">
        <v>0</v>
      </c>
      <c r="G46" s="182">
        <v>1.4E-2</v>
      </c>
      <c r="H46" s="182">
        <v>2E-3</v>
      </c>
      <c r="I46" s="182">
        <v>0</v>
      </c>
      <c r="J46" s="182">
        <v>20</v>
      </c>
      <c r="K46" s="182">
        <v>0</v>
      </c>
      <c r="L46" s="182">
        <v>0</v>
      </c>
      <c r="M46" s="182">
        <v>30</v>
      </c>
      <c r="N46" s="182">
        <v>2E-3</v>
      </c>
      <c r="O46" s="182">
        <v>0</v>
      </c>
      <c r="P46" s="182">
        <v>70</v>
      </c>
    </row>
    <row r="47" spans="2:16" ht="25.5" x14ac:dyDescent="0.25">
      <c r="B47" s="170" t="s">
        <v>99</v>
      </c>
      <c r="C47" s="193"/>
      <c r="D47" s="183">
        <f>SUM(D42:D46)</f>
        <v>560</v>
      </c>
      <c r="E47" s="183">
        <f t="shared" ref="E47:P47" si="3">SUM(E42:E46)</f>
        <v>17.122</v>
      </c>
      <c r="F47" s="183">
        <f t="shared" si="3"/>
        <v>29.599999999999998</v>
      </c>
      <c r="G47" s="183">
        <f t="shared" si="3"/>
        <v>54.314</v>
      </c>
      <c r="H47" s="183">
        <f t="shared" si="3"/>
        <v>0.30199999999999999</v>
      </c>
      <c r="I47" s="183">
        <f t="shared" si="3"/>
        <v>9</v>
      </c>
      <c r="J47" s="183">
        <f t="shared" si="3"/>
        <v>100.33</v>
      </c>
      <c r="K47" s="183">
        <f t="shared" si="3"/>
        <v>0</v>
      </c>
      <c r="L47" s="183">
        <f t="shared" si="3"/>
        <v>112.88000000000001</v>
      </c>
      <c r="M47" s="183">
        <f t="shared" si="3"/>
        <v>245.03</v>
      </c>
      <c r="N47" s="183">
        <f t="shared" si="3"/>
        <v>48.311999999999998</v>
      </c>
      <c r="O47" s="183">
        <f t="shared" si="3"/>
        <v>6.19</v>
      </c>
      <c r="P47" s="183">
        <f t="shared" si="3"/>
        <v>594</v>
      </c>
    </row>
    <row r="50" spans="2:16" ht="15.75" thickBot="1" x14ac:dyDescent="0.3">
      <c r="B50" s="278" t="s">
        <v>26</v>
      </c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8"/>
      <c r="O50" s="278"/>
      <c r="P50" s="278"/>
    </row>
    <row r="51" spans="2:16" ht="39" thickBot="1" x14ac:dyDescent="0.3">
      <c r="B51" s="187" t="s">
        <v>52</v>
      </c>
      <c r="C51" s="178" t="s">
        <v>53</v>
      </c>
      <c r="D51" s="178" t="s">
        <v>54</v>
      </c>
      <c r="E51" s="273" t="s">
        <v>55</v>
      </c>
      <c r="F51" s="273"/>
      <c r="G51" s="273"/>
      <c r="H51" s="273" t="s">
        <v>4</v>
      </c>
      <c r="I51" s="273"/>
      <c r="J51" s="273"/>
      <c r="K51" s="273"/>
      <c r="L51" s="273" t="s">
        <v>5</v>
      </c>
      <c r="M51" s="273"/>
      <c r="N51" s="273"/>
      <c r="O51" s="273"/>
      <c r="P51" s="188" t="s">
        <v>6</v>
      </c>
    </row>
    <row r="52" spans="2:16" x14ac:dyDescent="0.25">
      <c r="B52" s="189" t="s">
        <v>7</v>
      </c>
      <c r="C52" s="190"/>
      <c r="D52" s="190"/>
      <c r="E52" s="190" t="s">
        <v>8</v>
      </c>
      <c r="F52" s="190" t="s">
        <v>9</v>
      </c>
      <c r="G52" s="190" t="s">
        <v>10</v>
      </c>
      <c r="H52" s="190" t="s">
        <v>144</v>
      </c>
      <c r="I52" s="190" t="s">
        <v>11</v>
      </c>
      <c r="J52" s="190" t="s">
        <v>12</v>
      </c>
      <c r="K52" s="190" t="s">
        <v>13</v>
      </c>
      <c r="L52" s="190" t="s">
        <v>14</v>
      </c>
      <c r="M52" s="190" t="s">
        <v>15</v>
      </c>
      <c r="N52" s="190" t="s">
        <v>16</v>
      </c>
      <c r="O52" s="190" t="s">
        <v>17</v>
      </c>
      <c r="P52" s="190"/>
    </row>
    <row r="53" spans="2:16" x14ac:dyDescent="0.25">
      <c r="B53" s="185" t="s">
        <v>51</v>
      </c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</row>
    <row r="54" spans="2:16" ht="25.5" x14ac:dyDescent="0.25">
      <c r="B54" s="170" t="s">
        <v>108</v>
      </c>
      <c r="C54" s="182">
        <v>4</v>
      </c>
      <c r="D54" s="182">
        <v>50</v>
      </c>
      <c r="E54" s="182">
        <v>0.45</v>
      </c>
      <c r="F54" s="182">
        <v>0.1</v>
      </c>
      <c r="G54" s="182">
        <v>1.35</v>
      </c>
      <c r="H54" s="182">
        <v>1.25</v>
      </c>
      <c r="I54" s="182">
        <v>7.6</v>
      </c>
      <c r="J54" s="182">
        <v>2.35</v>
      </c>
      <c r="K54" s="182">
        <v>0</v>
      </c>
      <c r="L54" s="182">
        <v>0.5</v>
      </c>
      <c r="M54" s="182">
        <v>2.2000000000000002</v>
      </c>
      <c r="N54" s="182">
        <v>1.4</v>
      </c>
      <c r="O54" s="182">
        <v>0.05</v>
      </c>
      <c r="P54" s="182">
        <v>9</v>
      </c>
    </row>
    <row r="55" spans="2:16" ht="25.5" x14ac:dyDescent="0.25">
      <c r="B55" s="170" t="s">
        <v>110</v>
      </c>
      <c r="C55" s="182">
        <v>81</v>
      </c>
      <c r="D55" s="182">
        <v>80</v>
      </c>
      <c r="E55" s="182">
        <v>19.72</v>
      </c>
      <c r="F55" s="182">
        <v>17.89</v>
      </c>
      <c r="G55" s="182">
        <v>4.76</v>
      </c>
      <c r="H55" s="182">
        <v>0.17</v>
      </c>
      <c r="I55" s="182">
        <v>1.28</v>
      </c>
      <c r="J55" s="182">
        <v>0</v>
      </c>
      <c r="K55" s="182">
        <v>0</v>
      </c>
      <c r="L55" s="182">
        <v>24.36</v>
      </c>
      <c r="M55" s="182">
        <v>194.69</v>
      </c>
      <c r="N55" s="182">
        <v>26.01</v>
      </c>
      <c r="O55" s="182">
        <v>2.3199999999999998</v>
      </c>
      <c r="P55" s="182">
        <v>168.2</v>
      </c>
    </row>
    <row r="56" spans="2:16" ht="25.5" x14ac:dyDescent="0.25">
      <c r="B56" s="196" t="s">
        <v>109</v>
      </c>
      <c r="C56" s="182">
        <v>41</v>
      </c>
      <c r="D56" s="191">
        <v>180</v>
      </c>
      <c r="E56" s="191">
        <v>6.58</v>
      </c>
      <c r="F56" s="191">
        <v>5.0599999999999996</v>
      </c>
      <c r="G56" s="191">
        <v>31.643999999999998</v>
      </c>
      <c r="H56" s="191">
        <v>7.0000000000000007E-2</v>
      </c>
      <c r="I56" s="191">
        <v>0</v>
      </c>
      <c r="J56" s="191">
        <v>1.5</v>
      </c>
      <c r="K56" s="191">
        <v>0</v>
      </c>
      <c r="L56" s="191">
        <v>5.81</v>
      </c>
      <c r="M56" s="191">
        <v>44.6</v>
      </c>
      <c r="N56" s="191">
        <v>7.0000000000000007E-2</v>
      </c>
      <c r="O56" s="191">
        <v>0.13300000000000001</v>
      </c>
      <c r="P56" s="182">
        <v>198.58</v>
      </c>
    </row>
    <row r="57" spans="2:16" ht="25.5" x14ac:dyDescent="0.25">
      <c r="B57" s="170" t="s">
        <v>33</v>
      </c>
      <c r="C57" s="193"/>
      <c r="D57" s="194">
        <v>40</v>
      </c>
      <c r="E57" s="182">
        <v>2.2799999999999998</v>
      </c>
      <c r="F57" s="182">
        <v>0.27</v>
      </c>
      <c r="G57" s="182">
        <v>14.91</v>
      </c>
      <c r="H57" s="182">
        <v>0</v>
      </c>
      <c r="I57" s="182">
        <v>0</v>
      </c>
      <c r="J57" s="182">
        <v>0</v>
      </c>
      <c r="K57" s="182">
        <v>0</v>
      </c>
      <c r="L57" s="182">
        <v>7</v>
      </c>
      <c r="M57" s="182">
        <v>0</v>
      </c>
      <c r="N57" s="182">
        <v>5</v>
      </c>
      <c r="O57" s="182">
        <v>0</v>
      </c>
      <c r="P57" s="182">
        <v>67.8</v>
      </c>
    </row>
    <row r="58" spans="2:16" ht="25.5" x14ac:dyDescent="0.25">
      <c r="B58" s="196" t="s">
        <v>65</v>
      </c>
      <c r="C58" s="182">
        <v>52</v>
      </c>
      <c r="D58" s="182">
        <v>200</v>
      </c>
      <c r="E58" s="182">
        <v>0</v>
      </c>
      <c r="F58" s="182">
        <v>0</v>
      </c>
      <c r="G58" s="182">
        <v>24</v>
      </c>
      <c r="H58" s="182">
        <v>0.03</v>
      </c>
      <c r="I58" s="182">
        <v>20.100000000000001</v>
      </c>
      <c r="J58" s="182">
        <v>0.13</v>
      </c>
      <c r="K58" s="182"/>
      <c r="L58" s="182">
        <v>13.98</v>
      </c>
      <c r="M58" s="182">
        <v>3</v>
      </c>
      <c r="N58" s="182">
        <v>4.16</v>
      </c>
      <c r="O58" s="182">
        <v>0.14000000000000001</v>
      </c>
      <c r="P58" s="182">
        <v>95</v>
      </c>
    </row>
    <row r="59" spans="2:16" ht="25.5" x14ac:dyDescent="0.25">
      <c r="B59" s="170" t="s">
        <v>101</v>
      </c>
      <c r="C59" s="182"/>
      <c r="D59" s="181">
        <v>550</v>
      </c>
      <c r="E59" s="181">
        <v>29.01</v>
      </c>
      <c r="F59" s="181">
        <v>23.33</v>
      </c>
      <c r="G59" s="181">
        <v>73.61</v>
      </c>
      <c r="H59" s="181">
        <v>1.52</v>
      </c>
      <c r="I59" s="181">
        <v>28.9</v>
      </c>
      <c r="J59" s="181">
        <v>4.03</v>
      </c>
      <c r="K59" s="181">
        <v>0</v>
      </c>
      <c r="L59" s="181">
        <v>51.69</v>
      </c>
      <c r="M59" s="181">
        <v>244.49</v>
      </c>
      <c r="N59" s="181">
        <v>36.700000000000003</v>
      </c>
      <c r="O59" s="181">
        <v>2.64</v>
      </c>
      <c r="P59" s="181">
        <v>737.2</v>
      </c>
    </row>
    <row r="62" spans="2:16" ht="15.75" thickBot="1" x14ac:dyDescent="0.3">
      <c r="B62" s="184" t="s">
        <v>75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</row>
    <row r="63" spans="2:16" ht="39" thickBot="1" x14ac:dyDescent="0.3">
      <c r="B63" s="187" t="s">
        <v>52</v>
      </c>
      <c r="C63" s="178" t="s">
        <v>53</v>
      </c>
      <c r="D63" s="178" t="s">
        <v>54</v>
      </c>
      <c r="E63" s="273" t="s">
        <v>55</v>
      </c>
      <c r="F63" s="273"/>
      <c r="G63" s="273"/>
      <c r="H63" s="273" t="s">
        <v>4</v>
      </c>
      <c r="I63" s="273"/>
      <c r="J63" s="273"/>
      <c r="K63" s="273"/>
      <c r="L63" s="273" t="s">
        <v>5</v>
      </c>
      <c r="M63" s="273"/>
      <c r="N63" s="273"/>
      <c r="O63" s="273"/>
      <c r="P63" s="188" t="s">
        <v>6</v>
      </c>
    </row>
    <row r="64" spans="2:16" x14ac:dyDescent="0.25">
      <c r="B64" s="185" t="s">
        <v>51</v>
      </c>
      <c r="C64" s="190"/>
      <c r="D64" s="190"/>
      <c r="E64" s="190" t="s">
        <v>8</v>
      </c>
      <c r="F64" s="190" t="s">
        <v>9</v>
      </c>
      <c r="G64" s="190" t="s">
        <v>10</v>
      </c>
      <c r="H64" s="190" t="s">
        <v>144</v>
      </c>
      <c r="I64" s="190" t="s">
        <v>11</v>
      </c>
      <c r="J64" s="190" t="s">
        <v>12</v>
      </c>
      <c r="K64" s="190" t="s">
        <v>13</v>
      </c>
      <c r="L64" s="190" t="s">
        <v>14</v>
      </c>
      <c r="M64" s="190" t="s">
        <v>15</v>
      </c>
      <c r="N64" s="190" t="s">
        <v>16</v>
      </c>
      <c r="O64" s="190" t="s">
        <v>17</v>
      </c>
      <c r="P64" s="190"/>
    </row>
    <row r="65" spans="2:16" ht="38.25" x14ac:dyDescent="0.25">
      <c r="B65" s="170" t="s">
        <v>130</v>
      </c>
      <c r="C65" s="182">
        <v>32</v>
      </c>
      <c r="D65" s="182">
        <v>200</v>
      </c>
      <c r="E65" s="182">
        <v>6.26</v>
      </c>
      <c r="F65" s="182">
        <v>6.1</v>
      </c>
      <c r="G65" s="182">
        <v>19.55</v>
      </c>
      <c r="H65" s="182">
        <v>0.03</v>
      </c>
      <c r="I65" s="182">
        <v>1.0900000000000001</v>
      </c>
      <c r="J65" s="182">
        <v>36.72</v>
      </c>
      <c r="K65" s="182">
        <v>0</v>
      </c>
      <c r="L65" s="182">
        <v>190.17</v>
      </c>
      <c r="M65" s="182">
        <v>156.05000000000001</v>
      </c>
      <c r="N65" s="182">
        <v>23.52</v>
      </c>
      <c r="O65" s="182">
        <v>0.3</v>
      </c>
      <c r="P65" s="182">
        <v>161.63999999999999</v>
      </c>
    </row>
    <row r="66" spans="2:16" x14ac:dyDescent="0.25">
      <c r="B66" s="192" t="s">
        <v>145</v>
      </c>
      <c r="C66" s="182">
        <v>45</v>
      </c>
      <c r="D66" s="191">
        <v>200</v>
      </c>
      <c r="E66" s="191">
        <v>3.52</v>
      </c>
      <c r="F66" s="191">
        <v>3.72</v>
      </c>
      <c r="G66" s="191">
        <v>25.49</v>
      </c>
      <c r="H66" s="191">
        <v>0.04</v>
      </c>
      <c r="I66" s="191">
        <v>1.3</v>
      </c>
      <c r="J66" s="191">
        <v>0.01</v>
      </c>
      <c r="K66" s="191">
        <v>0</v>
      </c>
      <c r="L66" s="191">
        <v>122</v>
      </c>
      <c r="M66" s="191">
        <v>90</v>
      </c>
      <c r="N66" s="191">
        <v>14</v>
      </c>
      <c r="O66" s="191">
        <v>0.56000000000000005</v>
      </c>
      <c r="P66" s="182">
        <v>145.19999999999999</v>
      </c>
    </row>
    <row r="67" spans="2:16" x14ac:dyDescent="0.25">
      <c r="B67" s="192" t="s">
        <v>112</v>
      </c>
      <c r="C67" s="182"/>
      <c r="D67" s="191">
        <v>100</v>
      </c>
      <c r="E67" s="191">
        <v>2.5</v>
      </c>
      <c r="F67" s="191">
        <v>1.2</v>
      </c>
      <c r="G67" s="191">
        <v>16</v>
      </c>
      <c r="H67" s="191">
        <v>0</v>
      </c>
      <c r="I67" s="191">
        <v>0.01</v>
      </c>
      <c r="J67" s="191">
        <v>0.02</v>
      </c>
      <c r="K67" s="191">
        <v>0</v>
      </c>
      <c r="L67" s="191">
        <v>1.2</v>
      </c>
      <c r="M67" s="191">
        <v>0.3</v>
      </c>
      <c r="N67" s="191">
        <v>0.12</v>
      </c>
      <c r="O67" s="191">
        <v>0.4</v>
      </c>
      <c r="P67" s="182">
        <v>85</v>
      </c>
    </row>
    <row r="68" spans="2:16" x14ac:dyDescent="0.25">
      <c r="B68" s="170" t="s">
        <v>131</v>
      </c>
      <c r="C68" s="182">
        <v>2</v>
      </c>
      <c r="D68" s="182">
        <v>50</v>
      </c>
      <c r="E68" s="182">
        <v>4.92</v>
      </c>
      <c r="F68" s="182">
        <v>6.17</v>
      </c>
      <c r="G68" s="182">
        <v>11.1</v>
      </c>
      <c r="H68" s="182">
        <v>0.01</v>
      </c>
      <c r="I68" s="182">
        <v>0.14000000000000001</v>
      </c>
      <c r="J68" s="182">
        <v>52</v>
      </c>
      <c r="K68" s="182">
        <v>0</v>
      </c>
      <c r="L68" s="182">
        <v>183</v>
      </c>
      <c r="M68" s="182">
        <v>114</v>
      </c>
      <c r="N68" s="182">
        <v>12</v>
      </c>
      <c r="O68" s="182">
        <v>0.2</v>
      </c>
      <c r="P68" s="182">
        <v>140.6</v>
      </c>
    </row>
    <row r="69" spans="2:16" ht="25.5" x14ac:dyDescent="0.25">
      <c r="B69" s="170" t="s">
        <v>101</v>
      </c>
      <c r="C69" s="182"/>
      <c r="D69" s="182">
        <v>550</v>
      </c>
      <c r="E69" s="182">
        <f t="shared" ref="E69:J69" si="4">SUM(E65:E68)</f>
        <v>17.2</v>
      </c>
      <c r="F69" s="182">
        <f t="shared" si="4"/>
        <v>17.189999999999998</v>
      </c>
      <c r="G69" s="182">
        <f t="shared" si="4"/>
        <v>72.14</v>
      </c>
      <c r="H69" s="182">
        <f t="shared" si="4"/>
        <v>0.08</v>
      </c>
      <c r="I69" s="182">
        <f t="shared" si="4"/>
        <v>2.54</v>
      </c>
      <c r="J69" s="182">
        <f t="shared" si="4"/>
        <v>88.75</v>
      </c>
      <c r="K69" s="182">
        <v>0</v>
      </c>
      <c r="L69" s="182">
        <f>SUM(L65:L68)</f>
        <v>496.36999999999995</v>
      </c>
      <c r="M69" s="182">
        <f>SUM(M65:M68)</f>
        <v>360.35</v>
      </c>
      <c r="N69" s="182">
        <f>SUM(N65:N68)</f>
        <v>49.639999999999993</v>
      </c>
      <c r="O69" s="182">
        <f>SUM(O65:O68)</f>
        <v>1.4600000000000002</v>
      </c>
      <c r="P69" s="182">
        <f>SUM(P65:P68)</f>
        <v>532.43999999999994</v>
      </c>
    </row>
    <row r="72" spans="2:16" ht="15.75" thickBot="1" x14ac:dyDescent="0.3">
      <c r="B72" s="198" t="s">
        <v>27</v>
      </c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</row>
    <row r="73" spans="2:16" ht="39" thickBot="1" x14ac:dyDescent="0.3">
      <c r="B73" s="199" t="s">
        <v>52</v>
      </c>
      <c r="C73" s="200" t="s">
        <v>53</v>
      </c>
      <c r="D73" s="201" t="s">
        <v>54</v>
      </c>
      <c r="E73" s="280" t="s">
        <v>55</v>
      </c>
      <c r="F73" s="280"/>
      <c r="G73" s="280"/>
      <c r="H73" s="280" t="s">
        <v>4</v>
      </c>
      <c r="I73" s="280"/>
      <c r="J73" s="280"/>
      <c r="K73" s="280"/>
      <c r="L73" s="280" t="s">
        <v>5</v>
      </c>
      <c r="M73" s="280"/>
      <c r="N73" s="280"/>
      <c r="O73" s="280"/>
      <c r="P73" s="202" t="s">
        <v>6</v>
      </c>
    </row>
    <row r="74" spans="2:16" ht="15.75" thickBot="1" x14ac:dyDescent="0.3">
      <c r="B74" s="187"/>
      <c r="C74" s="178"/>
      <c r="D74" s="178"/>
      <c r="E74" s="203" t="s">
        <v>8</v>
      </c>
      <c r="F74" s="203" t="s">
        <v>9</v>
      </c>
      <c r="G74" s="203" t="s">
        <v>10</v>
      </c>
      <c r="H74" s="203" t="s">
        <v>144</v>
      </c>
      <c r="I74" s="203" t="s">
        <v>11</v>
      </c>
      <c r="J74" s="203" t="s">
        <v>12</v>
      </c>
      <c r="K74" s="203" t="s">
        <v>13</v>
      </c>
      <c r="L74" s="203" t="s">
        <v>14</v>
      </c>
      <c r="M74" s="203" t="s">
        <v>15</v>
      </c>
      <c r="N74" s="203" t="s">
        <v>16</v>
      </c>
      <c r="O74" s="203" t="s">
        <v>17</v>
      </c>
      <c r="P74" s="188"/>
    </row>
    <row r="75" spans="2:16" x14ac:dyDescent="0.25">
      <c r="B75" s="204" t="s">
        <v>51</v>
      </c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</row>
    <row r="76" spans="2:16" ht="38.25" x14ac:dyDescent="0.25">
      <c r="B76" s="170" t="s">
        <v>115</v>
      </c>
      <c r="C76" s="182">
        <v>68</v>
      </c>
      <c r="D76" s="182" t="s">
        <v>132</v>
      </c>
      <c r="E76" s="182">
        <v>18.989999999999998</v>
      </c>
      <c r="F76" s="182">
        <v>28.32</v>
      </c>
      <c r="G76" s="182">
        <v>3.51</v>
      </c>
      <c r="H76" s="182">
        <v>0.13</v>
      </c>
      <c r="I76" s="182">
        <v>0.53</v>
      </c>
      <c r="J76" s="182">
        <v>252</v>
      </c>
      <c r="K76" s="182">
        <v>0</v>
      </c>
      <c r="L76" s="182">
        <v>159.72</v>
      </c>
      <c r="M76" s="182">
        <v>296.39999999999998</v>
      </c>
      <c r="N76" s="182">
        <v>25.97</v>
      </c>
      <c r="O76" s="182">
        <v>0.52</v>
      </c>
      <c r="P76" s="182">
        <v>345.9</v>
      </c>
    </row>
    <row r="77" spans="2:16" ht="25.5" x14ac:dyDescent="0.25">
      <c r="B77" s="170" t="s">
        <v>133</v>
      </c>
      <c r="C77" s="182">
        <v>33</v>
      </c>
      <c r="D77" s="182">
        <v>200</v>
      </c>
      <c r="E77" s="182">
        <v>0.4</v>
      </c>
      <c r="F77" s="182">
        <v>0.2</v>
      </c>
      <c r="G77" s="182">
        <v>21.2</v>
      </c>
      <c r="H77" s="182">
        <v>0.4</v>
      </c>
      <c r="I77" s="182">
        <v>6.2</v>
      </c>
      <c r="J77" s="182">
        <v>0.2</v>
      </c>
      <c r="K77" s="182">
        <v>0</v>
      </c>
      <c r="L77" s="182">
        <v>1.4</v>
      </c>
      <c r="M77" s="182">
        <v>1.2</v>
      </c>
      <c r="N77" s="182">
        <v>2.4</v>
      </c>
      <c r="O77" s="182">
        <v>0</v>
      </c>
      <c r="P77" s="182">
        <v>82.2</v>
      </c>
    </row>
    <row r="78" spans="2:16" x14ac:dyDescent="0.25">
      <c r="B78" s="170" t="s">
        <v>143</v>
      </c>
      <c r="C78" s="182"/>
      <c r="D78" s="182">
        <v>150</v>
      </c>
      <c r="E78" s="182">
        <v>0.4</v>
      </c>
      <c r="F78" s="182">
        <v>0</v>
      </c>
      <c r="G78" s="182">
        <v>0.12</v>
      </c>
      <c r="H78" s="182">
        <v>1.2</v>
      </c>
      <c r="I78" s="182">
        <v>2.1</v>
      </c>
      <c r="J78" s="182">
        <v>8.1999999999999993</v>
      </c>
      <c r="K78" s="182">
        <v>0</v>
      </c>
      <c r="L78" s="182">
        <v>7.3</v>
      </c>
      <c r="M78" s="182">
        <v>29.4</v>
      </c>
      <c r="N78" s="182">
        <v>12</v>
      </c>
      <c r="O78" s="182">
        <v>0</v>
      </c>
      <c r="P78" s="205">
        <v>85</v>
      </c>
    </row>
    <row r="79" spans="2:16" ht="25.5" x14ac:dyDescent="0.25">
      <c r="B79" s="170" t="s">
        <v>33</v>
      </c>
      <c r="C79" s="193"/>
      <c r="D79" s="194">
        <v>30</v>
      </c>
      <c r="E79" s="182">
        <v>2.2799999999999998</v>
      </c>
      <c r="F79" s="182">
        <v>0.27</v>
      </c>
      <c r="G79" s="182">
        <v>14.91</v>
      </c>
      <c r="H79" s="182">
        <v>0</v>
      </c>
      <c r="I79" s="182">
        <v>0</v>
      </c>
      <c r="J79" s="182">
        <v>0</v>
      </c>
      <c r="K79" s="182">
        <v>0</v>
      </c>
      <c r="L79" s="182">
        <v>7</v>
      </c>
      <c r="M79" s="182" t="s">
        <v>38</v>
      </c>
      <c r="N79" s="182">
        <v>5</v>
      </c>
      <c r="O79" s="182">
        <v>0</v>
      </c>
      <c r="P79" s="182">
        <v>67.8</v>
      </c>
    </row>
    <row r="80" spans="2:16" ht="25.5" x14ac:dyDescent="0.25">
      <c r="B80" s="170" t="s">
        <v>99</v>
      </c>
      <c r="C80" s="193"/>
      <c r="D80" s="183">
        <v>555</v>
      </c>
      <c r="E80" s="183">
        <f t="shared" ref="E80:P80" si="5">SUM(E76:E79)</f>
        <v>22.069999999999997</v>
      </c>
      <c r="F80" s="183">
        <f t="shared" si="5"/>
        <v>28.79</v>
      </c>
      <c r="G80" s="183">
        <f t="shared" si="5"/>
        <v>39.74</v>
      </c>
      <c r="H80" s="183">
        <f t="shared" si="5"/>
        <v>1.73</v>
      </c>
      <c r="I80" s="183">
        <f t="shared" si="5"/>
        <v>8.83</v>
      </c>
      <c r="J80" s="183">
        <f t="shared" si="5"/>
        <v>260.39999999999998</v>
      </c>
      <c r="K80" s="183">
        <f t="shared" si="5"/>
        <v>0</v>
      </c>
      <c r="L80" s="183">
        <f t="shared" si="5"/>
        <v>175.42000000000002</v>
      </c>
      <c r="M80" s="183">
        <f t="shared" si="5"/>
        <v>326.99999999999994</v>
      </c>
      <c r="N80" s="183">
        <f t="shared" si="5"/>
        <v>45.37</v>
      </c>
      <c r="O80" s="183">
        <f t="shared" si="5"/>
        <v>0.52</v>
      </c>
      <c r="P80" s="183">
        <f t="shared" si="5"/>
        <v>580.89999999999986</v>
      </c>
    </row>
    <row r="83" spans="2:16" ht="15.75" thickBot="1" x14ac:dyDescent="0.3">
      <c r="B83" s="206" t="s">
        <v>28</v>
      </c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</row>
    <row r="84" spans="2:16" ht="38.25" x14ac:dyDescent="0.25">
      <c r="B84" s="207" t="s">
        <v>52</v>
      </c>
      <c r="C84" s="201" t="s">
        <v>53</v>
      </c>
      <c r="D84" s="201" t="s">
        <v>54</v>
      </c>
      <c r="E84" s="281" t="s">
        <v>55</v>
      </c>
      <c r="F84" s="282"/>
      <c r="G84" s="283"/>
      <c r="H84" s="281" t="s">
        <v>4</v>
      </c>
      <c r="I84" s="282"/>
      <c r="J84" s="282"/>
      <c r="K84" s="283"/>
      <c r="L84" s="281" t="s">
        <v>5</v>
      </c>
      <c r="M84" s="282"/>
      <c r="N84" s="282"/>
      <c r="O84" s="283"/>
      <c r="P84" s="202" t="s">
        <v>6</v>
      </c>
    </row>
    <row r="85" spans="2:16" x14ac:dyDescent="0.25">
      <c r="B85" s="185"/>
      <c r="C85" s="182"/>
      <c r="D85" s="182"/>
      <c r="E85" s="182" t="s">
        <v>8</v>
      </c>
      <c r="F85" s="182" t="s">
        <v>9</v>
      </c>
      <c r="G85" s="182" t="s">
        <v>10</v>
      </c>
      <c r="H85" s="182" t="s">
        <v>144</v>
      </c>
      <c r="I85" s="182" t="s">
        <v>11</v>
      </c>
      <c r="J85" s="182" t="s">
        <v>12</v>
      </c>
      <c r="K85" s="182" t="s">
        <v>13</v>
      </c>
      <c r="L85" s="182" t="s">
        <v>14</v>
      </c>
      <c r="M85" s="182" t="s">
        <v>15</v>
      </c>
      <c r="N85" s="182" t="s">
        <v>16</v>
      </c>
      <c r="O85" s="182" t="s">
        <v>17</v>
      </c>
      <c r="P85" s="182"/>
    </row>
    <row r="86" spans="2:16" x14ac:dyDescent="0.25">
      <c r="B86" s="185" t="s">
        <v>51</v>
      </c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</row>
    <row r="87" spans="2:16" ht="25.5" x14ac:dyDescent="0.25">
      <c r="B87" s="208" t="s">
        <v>137</v>
      </c>
      <c r="C87" s="182">
        <v>58</v>
      </c>
      <c r="D87" s="182">
        <v>60</v>
      </c>
      <c r="E87" s="182">
        <v>0.85</v>
      </c>
      <c r="F87" s="182">
        <v>3.05</v>
      </c>
      <c r="G87" s="182">
        <v>5.41</v>
      </c>
      <c r="H87" s="182">
        <v>0.02</v>
      </c>
      <c r="I87" s="182">
        <v>19.47</v>
      </c>
      <c r="J87" s="182">
        <v>0</v>
      </c>
      <c r="K87" s="182">
        <v>0</v>
      </c>
      <c r="L87" s="182">
        <v>22.42</v>
      </c>
      <c r="M87" s="182">
        <v>16.57</v>
      </c>
      <c r="N87" s="182">
        <v>9.1</v>
      </c>
      <c r="O87" s="182">
        <v>0.31</v>
      </c>
      <c r="P87" s="182">
        <v>52.44</v>
      </c>
    </row>
    <row r="88" spans="2:16" x14ac:dyDescent="0.25">
      <c r="B88" s="192" t="s">
        <v>135</v>
      </c>
      <c r="C88" s="182">
        <v>78</v>
      </c>
      <c r="D88" s="182">
        <v>200</v>
      </c>
      <c r="E88" s="182">
        <v>20.3</v>
      </c>
      <c r="F88" s="182">
        <v>17</v>
      </c>
      <c r="G88" s="182">
        <v>35.69</v>
      </c>
      <c r="H88" s="182">
        <v>0.06</v>
      </c>
      <c r="I88" s="182">
        <v>1.01</v>
      </c>
      <c r="J88" s="182">
        <v>48</v>
      </c>
      <c r="K88" s="182">
        <v>0</v>
      </c>
      <c r="L88" s="182">
        <v>45.1</v>
      </c>
      <c r="M88" s="182">
        <v>199.3</v>
      </c>
      <c r="N88" s="182">
        <v>47.5</v>
      </c>
      <c r="O88" s="182">
        <v>2.19</v>
      </c>
      <c r="P88" s="182">
        <v>377</v>
      </c>
    </row>
    <row r="89" spans="2:16" x14ac:dyDescent="0.25">
      <c r="B89" s="170" t="s">
        <v>35</v>
      </c>
      <c r="C89" s="182">
        <v>31</v>
      </c>
      <c r="D89" s="182">
        <v>200</v>
      </c>
      <c r="E89" s="182">
        <v>0.04</v>
      </c>
      <c r="F89" s="182">
        <v>0</v>
      </c>
      <c r="G89" s="182">
        <v>24.76</v>
      </c>
      <c r="H89" s="182">
        <v>0.01</v>
      </c>
      <c r="I89" s="182">
        <v>1.08</v>
      </c>
      <c r="J89" s="182">
        <v>0</v>
      </c>
      <c r="K89" s="182">
        <v>0</v>
      </c>
      <c r="L89" s="182">
        <v>6.4</v>
      </c>
      <c r="M89" s="182">
        <v>3.6</v>
      </c>
      <c r="N89" s="182">
        <v>0</v>
      </c>
      <c r="O89" s="182">
        <v>0.18</v>
      </c>
      <c r="P89" s="182">
        <v>94.2</v>
      </c>
    </row>
    <row r="90" spans="2:16" ht="25.5" x14ac:dyDescent="0.25">
      <c r="B90" s="170" t="s">
        <v>70</v>
      </c>
      <c r="C90" s="191"/>
      <c r="D90" s="194">
        <v>40</v>
      </c>
      <c r="E90" s="182">
        <v>2E-3</v>
      </c>
      <c r="F90" s="182">
        <v>0</v>
      </c>
      <c r="G90" s="182">
        <v>1.4</v>
      </c>
      <c r="H90" s="182">
        <v>2E-3</v>
      </c>
      <c r="I90" s="182">
        <v>0</v>
      </c>
      <c r="J90" s="182">
        <v>0</v>
      </c>
      <c r="K90" s="182">
        <v>2E-3</v>
      </c>
      <c r="L90" s="182">
        <v>0</v>
      </c>
      <c r="M90" s="182">
        <v>3.0000000000000001E-3</v>
      </c>
      <c r="N90" s="182">
        <v>2E-3</v>
      </c>
      <c r="O90" s="182">
        <v>0</v>
      </c>
      <c r="P90" s="182">
        <v>70</v>
      </c>
    </row>
    <row r="91" spans="2:16" ht="25.5" x14ac:dyDescent="0.25">
      <c r="B91" s="170" t="s">
        <v>136</v>
      </c>
      <c r="C91" s="182"/>
      <c r="D91" s="182">
        <v>50</v>
      </c>
      <c r="E91" s="182">
        <v>2.5</v>
      </c>
      <c r="F91" s="182">
        <v>1.18</v>
      </c>
      <c r="G91" s="182">
        <v>95.7</v>
      </c>
      <c r="H91" s="182">
        <v>0</v>
      </c>
      <c r="I91" s="182">
        <v>0</v>
      </c>
      <c r="J91" s="182">
        <v>88</v>
      </c>
      <c r="K91" s="182">
        <v>0</v>
      </c>
      <c r="L91" s="182">
        <v>80</v>
      </c>
      <c r="M91" s="182">
        <v>0</v>
      </c>
      <c r="N91" s="182">
        <v>50</v>
      </c>
      <c r="O91" s="182">
        <v>0</v>
      </c>
      <c r="P91" s="182">
        <v>165</v>
      </c>
    </row>
    <row r="92" spans="2:16" ht="25.5" x14ac:dyDescent="0.25">
      <c r="B92" s="170" t="s">
        <v>101</v>
      </c>
      <c r="C92" s="182"/>
      <c r="D92" s="181">
        <f t="shared" ref="D92:P92" si="6">SUM(D87:D91)</f>
        <v>550</v>
      </c>
      <c r="E92" s="181">
        <f t="shared" si="6"/>
        <v>23.692</v>
      </c>
      <c r="F92" s="181">
        <f t="shared" si="6"/>
        <v>21.23</v>
      </c>
      <c r="G92" s="181">
        <f t="shared" si="6"/>
        <v>162.96</v>
      </c>
      <c r="H92" s="181">
        <f t="shared" si="6"/>
        <v>9.1999999999999998E-2</v>
      </c>
      <c r="I92" s="181">
        <f t="shared" si="6"/>
        <v>21.560000000000002</v>
      </c>
      <c r="J92" s="181">
        <f t="shared" si="6"/>
        <v>136</v>
      </c>
      <c r="K92" s="181">
        <f t="shared" si="6"/>
        <v>2E-3</v>
      </c>
      <c r="L92" s="181">
        <f t="shared" si="6"/>
        <v>153.92000000000002</v>
      </c>
      <c r="M92" s="181">
        <f t="shared" si="6"/>
        <v>219.47299999999998</v>
      </c>
      <c r="N92" s="181">
        <f t="shared" si="6"/>
        <v>106.602</v>
      </c>
      <c r="O92" s="181">
        <f t="shared" si="6"/>
        <v>2.68</v>
      </c>
      <c r="P92" s="181">
        <f t="shared" si="6"/>
        <v>758.64</v>
      </c>
    </row>
    <row r="95" spans="2:16" ht="15.75" thickBot="1" x14ac:dyDescent="0.3">
      <c r="B95" s="206" t="s">
        <v>30</v>
      </c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</row>
    <row r="96" spans="2:16" ht="39" thickBot="1" x14ac:dyDescent="0.3">
      <c r="B96" s="187" t="s">
        <v>52</v>
      </c>
      <c r="C96" s="178" t="s">
        <v>53</v>
      </c>
      <c r="D96" s="178" t="s">
        <v>54</v>
      </c>
      <c r="E96" s="273" t="s">
        <v>55</v>
      </c>
      <c r="F96" s="273"/>
      <c r="G96" s="273"/>
      <c r="H96" s="273" t="s">
        <v>4</v>
      </c>
      <c r="I96" s="273"/>
      <c r="J96" s="273"/>
      <c r="K96" s="273"/>
      <c r="L96" s="273" t="s">
        <v>5</v>
      </c>
      <c r="M96" s="273"/>
      <c r="N96" s="273"/>
      <c r="O96" s="273"/>
      <c r="P96" s="188" t="s">
        <v>6</v>
      </c>
    </row>
    <row r="97" spans="2:16" x14ac:dyDescent="0.25">
      <c r="B97" s="209"/>
      <c r="C97" s="210"/>
      <c r="D97" s="210"/>
      <c r="E97" s="211" t="s">
        <v>8</v>
      </c>
      <c r="F97" s="211" t="s">
        <v>9</v>
      </c>
      <c r="G97" s="211" t="s">
        <v>10</v>
      </c>
      <c r="H97" s="211" t="s">
        <v>144</v>
      </c>
      <c r="I97" s="211" t="s">
        <v>11</v>
      </c>
      <c r="J97" s="211" t="s">
        <v>12</v>
      </c>
      <c r="K97" s="211" t="s">
        <v>13</v>
      </c>
      <c r="L97" s="211" t="s">
        <v>14</v>
      </c>
      <c r="M97" s="211" t="s">
        <v>15</v>
      </c>
      <c r="N97" s="211" t="s">
        <v>16</v>
      </c>
      <c r="O97" s="211" t="s">
        <v>17</v>
      </c>
      <c r="P97" s="211"/>
    </row>
    <row r="98" spans="2:16" x14ac:dyDescent="0.25">
      <c r="B98" s="185" t="s">
        <v>51</v>
      </c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</row>
    <row r="99" spans="2:16" ht="25.5" x14ac:dyDescent="0.25">
      <c r="B99" s="170" t="s">
        <v>116</v>
      </c>
      <c r="C99" s="182">
        <v>3</v>
      </c>
      <c r="D99" s="182">
        <v>50</v>
      </c>
      <c r="E99" s="182">
        <v>0.35</v>
      </c>
      <c r="F99" s="182">
        <v>0.05</v>
      </c>
      <c r="G99" s="182">
        <v>1.85</v>
      </c>
      <c r="H99" s="182">
        <v>0.03</v>
      </c>
      <c r="I99" s="182">
        <v>9.5</v>
      </c>
      <c r="J99" s="182">
        <v>0</v>
      </c>
      <c r="K99" s="182">
        <v>0</v>
      </c>
      <c r="L99" s="182">
        <v>21.85</v>
      </c>
      <c r="M99" s="182">
        <v>40.020000000000003</v>
      </c>
      <c r="N99" s="182">
        <v>13.3</v>
      </c>
      <c r="O99" s="182">
        <v>0.56999999999999995</v>
      </c>
      <c r="P99" s="182">
        <v>6.85</v>
      </c>
    </row>
    <row r="100" spans="2:16" ht="38.25" x14ac:dyDescent="0.25">
      <c r="B100" s="170" t="s">
        <v>138</v>
      </c>
      <c r="C100" s="182">
        <v>14</v>
      </c>
      <c r="D100" s="182" t="s">
        <v>139</v>
      </c>
      <c r="E100" s="182">
        <v>13.87</v>
      </c>
      <c r="F100" s="182">
        <v>7.85</v>
      </c>
      <c r="G100" s="182">
        <v>6.53</v>
      </c>
      <c r="H100" s="182">
        <v>0.1</v>
      </c>
      <c r="I100" s="182">
        <v>3.35</v>
      </c>
      <c r="J100" s="182">
        <v>0.01</v>
      </c>
      <c r="K100" s="182">
        <v>0</v>
      </c>
      <c r="L100" s="182">
        <v>52.11</v>
      </c>
      <c r="M100" s="182">
        <v>238.46</v>
      </c>
      <c r="N100" s="182">
        <v>59.77</v>
      </c>
      <c r="O100" s="182">
        <v>0.96</v>
      </c>
      <c r="P100" s="182">
        <v>150</v>
      </c>
    </row>
    <row r="101" spans="2:16" ht="25.5" x14ac:dyDescent="0.25">
      <c r="B101" s="170" t="s">
        <v>44</v>
      </c>
      <c r="C101" s="182">
        <v>46</v>
      </c>
      <c r="D101" s="191">
        <v>150</v>
      </c>
      <c r="E101" s="191">
        <v>3.06</v>
      </c>
      <c r="F101" s="191">
        <v>4.8</v>
      </c>
      <c r="G101" s="191">
        <v>20.45</v>
      </c>
      <c r="H101" s="191">
        <v>0.14000000000000001</v>
      </c>
      <c r="I101" s="191">
        <v>18.170000000000002</v>
      </c>
      <c r="J101" s="191">
        <v>25.5</v>
      </c>
      <c r="K101" s="191">
        <v>0</v>
      </c>
      <c r="L101" s="191">
        <v>36.979999999999997</v>
      </c>
      <c r="M101" s="191">
        <v>86.6</v>
      </c>
      <c r="N101" s="191">
        <v>27.75</v>
      </c>
      <c r="O101" s="191">
        <v>1.01</v>
      </c>
      <c r="P101" s="182">
        <v>137.25</v>
      </c>
    </row>
    <row r="102" spans="2:16" ht="25.5" x14ac:dyDescent="0.25">
      <c r="B102" s="170" t="s">
        <v>117</v>
      </c>
      <c r="C102" s="182">
        <v>67</v>
      </c>
      <c r="D102" s="182">
        <v>200</v>
      </c>
      <c r="E102" s="182">
        <v>0.28000000000000003</v>
      </c>
      <c r="F102" s="182">
        <v>0.25</v>
      </c>
      <c r="G102" s="182">
        <v>18.670000000000002</v>
      </c>
      <c r="H102" s="182">
        <v>0.03</v>
      </c>
      <c r="I102" s="182">
        <v>9</v>
      </c>
      <c r="J102" s="182">
        <v>0</v>
      </c>
      <c r="K102" s="182">
        <v>0</v>
      </c>
      <c r="L102" s="182">
        <v>19.2</v>
      </c>
      <c r="M102" s="182">
        <v>3.1</v>
      </c>
      <c r="N102" s="182">
        <v>3.1</v>
      </c>
      <c r="O102" s="182">
        <v>0.56999999999999995</v>
      </c>
      <c r="P102" s="182">
        <v>79</v>
      </c>
    </row>
    <row r="103" spans="2:16" ht="25.5" x14ac:dyDescent="0.25">
      <c r="B103" s="170" t="s">
        <v>33</v>
      </c>
      <c r="C103" s="193"/>
      <c r="D103" s="194">
        <v>30</v>
      </c>
      <c r="E103" s="182">
        <v>2.2799999999999998</v>
      </c>
      <c r="F103" s="182">
        <v>0.27</v>
      </c>
      <c r="G103" s="182">
        <v>14.91</v>
      </c>
      <c r="H103" s="182">
        <v>0</v>
      </c>
      <c r="I103" s="182">
        <v>0</v>
      </c>
      <c r="J103" s="182">
        <v>0</v>
      </c>
      <c r="K103" s="182">
        <v>0</v>
      </c>
      <c r="L103" s="182">
        <v>7</v>
      </c>
      <c r="M103" s="182" t="s">
        <v>38</v>
      </c>
      <c r="N103" s="182">
        <v>5</v>
      </c>
      <c r="O103" s="182">
        <v>0</v>
      </c>
      <c r="P103" s="182">
        <v>67.8</v>
      </c>
    </row>
    <row r="104" spans="2:16" ht="25.5" x14ac:dyDescent="0.25">
      <c r="B104" s="170" t="s">
        <v>101</v>
      </c>
      <c r="C104" s="193"/>
      <c r="D104" s="183">
        <v>585</v>
      </c>
      <c r="E104" s="183">
        <v>19.84</v>
      </c>
      <c r="F104" s="183">
        <v>13.22</v>
      </c>
      <c r="G104" s="183">
        <v>62.41</v>
      </c>
      <c r="H104" s="183">
        <v>0.3</v>
      </c>
      <c r="I104" s="183">
        <v>40.020000000000003</v>
      </c>
      <c r="J104" s="183">
        <v>25.51</v>
      </c>
      <c r="K104" s="183">
        <v>0</v>
      </c>
      <c r="L104" s="183">
        <v>137.13999999999999</v>
      </c>
      <c r="M104" s="183">
        <v>368.18</v>
      </c>
      <c r="N104" s="183">
        <v>108.92</v>
      </c>
      <c r="O104" s="183">
        <v>3.11</v>
      </c>
      <c r="P104" s="183">
        <v>440.9</v>
      </c>
    </row>
    <row r="107" spans="2:16" ht="15.75" thickBot="1" x14ac:dyDescent="0.3">
      <c r="B107" s="212" t="s">
        <v>31</v>
      </c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</row>
    <row r="108" spans="2:16" ht="39" thickBot="1" x14ac:dyDescent="0.3">
      <c r="B108" s="187" t="s">
        <v>52</v>
      </c>
      <c r="C108" s="178" t="s">
        <v>53</v>
      </c>
      <c r="D108" s="178" t="s">
        <v>54</v>
      </c>
      <c r="E108" s="273" t="s">
        <v>55</v>
      </c>
      <c r="F108" s="273"/>
      <c r="G108" s="273"/>
      <c r="H108" s="273" t="s">
        <v>4</v>
      </c>
      <c r="I108" s="273"/>
      <c r="J108" s="273"/>
      <c r="K108" s="273"/>
      <c r="L108" s="273" t="s">
        <v>5</v>
      </c>
      <c r="M108" s="273"/>
      <c r="N108" s="273"/>
      <c r="O108" s="273"/>
      <c r="P108" s="202" t="s">
        <v>6</v>
      </c>
    </row>
    <row r="109" spans="2:16" ht="15.75" thickBot="1" x14ac:dyDescent="0.3">
      <c r="B109" s="187"/>
      <c r="C109" s="210"/>
      <c r="D109" s="210"/>
      <c r="E109" s="190" t="s">
        <v>8</v>
      </c>
      <c r="F109" s="190" t="s">
        <v>9</v>
      </c>
      <c r="G109" s="190" t="s">
        <v>10</v>
      </c>
      <c r="H109" s="190" t="s">
        <v>144</v>
      </c>
      <c r="I109" s="190" t="s">
        <v>11</v>
      </c>
      <c r="J109" s="190" t="s">
        <v>12</v>
      </c>
      <c r="K109" s="190" t="s">
        <v>13</v>
      </c>
      <c r="L109" s="190" t="s">
        <v>14</v>
      </c>
      <c r="M109" s="190" t="s">
        <v>15</v>
      </c>
      <c r="N109" s="190" t="s">
        <v>16</v>
      </c>
      <c r="O109" s="190" t="s">
        <v>17</v>
      </c>
      <c r="P109" s="181"/>
    </row>
    <row r="110" spans="2:16" x14ac:dyDescent="0.25">
      <c r="B110" s="185" t="s">
        <v>51</v>
      </c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</row>
    <row r="111" spans="2:16" ht="25.5" x14ac:dyDescent="0.25">
      <c r="B111" s="170" t="s">
        <v>118</v>
      </c>
      <c r="C111" s="182">
        <v>4</v>
      </c>
      <c r="D111" s="182">
        <v>50</v>
      </c>
      <c r="E111" s="182">
        <v>0.45</v>
      </c>
      <c r="F111" s="182">
        <v>0.1</v>
      </c>
      <c r="G111" s="182">
        <v>1.35</v>
      </c>
      <c r="H111" s="182">
        <v>1.25</v>
      </c>
      <c r="I111" s="182">
        <v>7.6</v>
      </c>
      <c r="J111" s="182">
        <v>2.35</v>
      </c>
      <c r="K111" s="182">
        <v>0</v>
      </c>
      <c r="L111" s="182">
        <v>0.5</v>
      </c>
      <c r="M111" s="182">
        <v>2.2000000000000002</v>
      </c>
      <c r="N111" s="182">
        <v>1.4</v>
      </c>
      <c r="O111" s="182">
        <v>0.05</v>
      </c>
      <c r="P111" s="182">
        <v>9</v>
      </c>
    </row>
    <row r="112" spans="2:16" x14ac:dyDescent="0.25">
      <c r="B112" s="170" t="s">
        <v>83</v>
      </c>
      <c r="C112" s="182">
        <v>54</v>
      </c>
      <c r="D112" s="182">
        <v>100</v>
      </c>
      <c r="E112" s="182">
        <v>22.4</v>
      </c>
      <c r="F112" s="182">
        <v>18.23</v>
      </c>
      <c r="G112" s="182">
        <v>7.03</v>
      </c>
      <c r="H112" s="182">
        <v>0.08</v>
      </c>
      <c r="I112" s="182">
        <v>0.68</v>
      </c>
      <c r="J112" s="182">
        <v>53.75</v>
      </c>
      <c r="K112" s="182">
        <v>0</v>
      </c>
      <c r="L112" s="182">
        <v>70.13</v>
      </c>
      <c r="M112" s="182">
        <v>172.75</v>
      </c>
      <c r="N112" s="182">
        <v>29.88</v>
      </c>
      <c r="O112" s="182">
        <v>2.21</v>
      </c>
      <c r="P112" s="182">
        <v>281.25</v>
      </c>
    </row>
    <row r="113" spans="2:16" ht="25.5" x14ac:dyDescent="0.25">
      <c r="B113" s="170" t="s">
        <v>125</v>
      </c>
      <c r="C113" s="182">
        <v>40</v>
      </c>
      <c r="D113" s="191">
        <v>150</v>
      </c>
      <c r="E113" s="191">
        <v>6.62</v>
      </c>
      <c r="F113" s="191">
        <v>5.42</v>
      </c>
      <c r="G113" s="191">
        <v>31.72</v>
      </c>
      <c r="H113" s="191">
        <v>7.0000000000000007E-2</v>
      </c>
      <c r="I113" s="191">
        <v>0</v>
      </c>
      <c r="J113" s="191">
        <v>25.2</v>
      </c>
      <c r="K113" s="191">
        <v>0</v>
      </c>
      <c r="L113" s="191">
        <v>1.32</v>
      </c>
      <c r="M113" s="191">
        <v>44.6</v>
      </c>
      <c r="N113" s="191">
        <v>25.34</v>
      </c>
      <c r="O113" s="191">
        <v>0.46200000000000002</v>
      </c>
      <c r="P113" s="182">
        <v>202.14</v>
      </c>
    </row>
    <row r="114" spans="2:16" ht="25.5" x14ac:dyDescent="0.25">
      <c r="B114" s="170" t="s">
        <v>140</v>
      </c>
      <c r="C114" s="182"/>
      <c r="D114" s="182">
        <v>200</v>
      </c>
      <c r="E114" s="182">
        <v>0</v>
      </c>
      <c r="F114" s="182">
        <v>0</v>
      </c>
      <c r="G114" s="182">
        <v>24</v>
      </c>
      <c r="H114" s="182">
        <v>0</v>
      </c>
      <c r="I114" s="182">
        <v>0</v>
      </c>
      <c r="J114" s="182">
        <v>0</v>
      </c>
      <c r="K114" s="182">
        <v>0</v>
      </c>
      <c r="L114" s="182">
        <v>6</v>
      </c>
      <c r="M114" s="182">
        <v>0</v>
      </c>
      <c r="N114" s="182">
        <v>0</v>
      </c>
      <c r="O114" s="182">
        <v>0</v>
      </c>
      <c r="P114" s="182">
        <v>96</v>
      </c>
    </row>
    <row r="115" spans="2:16" ht="25.5" x14ac:dyDescent="0.25">
      <c r="B115" s="170" t="s">
        <v>33</v>
      </c>
      <c r="C115" s="193"/>
      <c r="D115" s="194">
        <v>40</v>
      </c>
      <c r="E115" s="182">
        <v>2.2799999999999998</v>
      </c>
      <c r="F115" s="182">
        <v>0.27</v>
      </c>
      <c r="G115" s="182">
        <v>14.91</v>
      </c>
      <c r="H115" s="182">
        <v>0</v>
      </c>
      <c r="I115" s="182">
        <v>0</v>
      </c>
      <c r="J115" s="182">
        <v>0</v>
      </c>
      <c r="K115" s="182">
        <v>0</v>
      </c>
      <c r="L115" s="182">
        <v>7</v>
      </c>
      <c r="M115" s="182">
        <v>0</v>
      </c>
      <c r="N115" s="182">
        <v>5</v>
      </c>
      <c r="O115" s="182">
        <v>0</v>
      </c>
      <c r="P115" s="182">
        <v>67.8</v>
      </c>
    </row>
    <row r="116" spans="2:16" ht="25.5" x14ac:dyDescent="0.25">
      <c r="B116" s="170" t="s">
        <v>101</v>
      </c>
      <c r="C116" s="182"/>
      <c r="D116" s="181">
        <f t="shared" ref="D116:J116" si="7">SUM(D111:D115)</f>
        <v>540</v>
      </c>
      <c r="E116" s="181">
        <f t="shared" si="7"/>
        <v>31.75</v>
      </c>
      <c r="F116" s="181">
        <f t="shared" si="7"/>
        <v>24.02</v>
      </c>
      <c r="G116" s="181">
        <f t="shared" si="7"/>
        <v>79.009999999999991</v>
      </c>
      <c r="H116" s="181">
        <f t="shared" si="7"/>
        <v>1.4000000000000001</v>
      </c>
      <c r="I116" s="181">
        <f t="shared" si="7"/>
        <v>8.2799999999999994</v>
      </c>
      <c r="J116" s="181">
        <f t="shared" si="7"/>
        <v>81.3</v>
      </c>
      <c r="K116" s="181">
        <v>0</v>
      </c>
      <c r="L116" s="181">
        <f>SUM(L111:L115)</f>
        <v>84.949999999999989</v>
      </c>
      <c r="M116" s="181">
        <f>SUM(M111:M115)</f>
        <v>219.54999999999998</v>
      </c>
      <c r="N116" s="181">
        <f>SUM(N111:N115)</f>
        <v>61.62</v>
      </c>
      <c r="O116" s="181">
        <f>SUM(O111:O115)</f>
        <v>2.722</v>
      </c>
      <c r="P116" s="181">
        <f>SUM(P111:P115)</f>
        <v>656.18999999999994</v>
      </c>
    </row>
    <row r="118" spans="2:16" ht="15.75" thickBot="1" x14ac:dyDescent="0.3"/>
    <row r="119" spans="2:16" ht="43.5" thickBot="1" x14ac:dyDescent="0.3">
      <c r="B119" s="54" t="s">
        <v>232</v>
      </c>
      <c r="C119" s="270" t="s">
        <v>3</v>
      </c>
      <c r="D119" s="270"/>
      <c r="E119" s="271"/>
      <c r="F119" s="272" t="s">
        <v>4</v>
      </c>
      <c r="G119" s="270"/>
      <c r="H119" s="270"/>
      <c r="I119" s="271"/>
      <c r="J119" s="272" t="s">
        <v>86</v>
      </c>
      <c r="K119" s="270"/>
      <c r="L119" s="270"/>
      <c r="M119" s="271"/>
      <c r="N119" s="62" t="s">
        <v>6</v>
      </c>
    </row>
    <row r="120" spans="2:16" ht="17.25" thickBot="1" x14ac:dyDescent="0.3">
      <c r="B120" s="63"/>
      <c r="C120" s="64" t="s">
        <v>8</v>
      </c>
      <c r="D120" s="65" t="s">
        <v>9</v>
      </c>
      <c r="E120" s="66" t="s">
        <v>10</v>
      </c>
      <c r="F120" s="64" t="s">
        <v>47</v>
      </c>
      <c r="G120" s="65" t="s">
        <v>11</v>
      </c>
      <c r="H120" s="65" t="s">
        <v>12</v>
      </c>
      <c r="I120" s="66" t="s">
        <v>13</v>
      </c>
      <c r="J120" s="64" t="s">
        <v>14</v>
      </c>
      <c r="K120" s="65" t="s">
        <v>15</v>
      </c>
      <c r="L120" s="65" t="s">
        <v>16</v>
      </c>
      <c r="M120" s="66" t="s">
        <v>17</v>
      </c>
      <c r="N120" s="67"/>
    </row>
    <row r="121" spans="2:16" ht="15.75" thickBot="1" x14ac:dyDescent="0.3">
      <c r="B121" s="68"/>
      <c r="C121" s="47">
        <v>953.38</v>
      </c>
      <c r="D121" s="47">
        <v>810.77</v>
      </c>
      <c r="E121" s="47">
        <v>3817.22</v>
      </c>
      <c r="F121" s="47">
        <v>4207.88</v>
      </c>
      <c r="G121" s="47">
        <v>1097.03</v>
      </c>
      <c r="H121" s="47">
        <v>3263.01</v>
      </c>
      <c r="I121" s="47">
        <v>11.8</v>
      </c>
      <c r="J121" s="47">
        <v>8198.08</v>
      </c>
      <c r="K121" s="47">
        <v>12021.05</v>
      </c>
      <c r="L121" s="47">
        <v>2902.08</v>
      </c>
      <c r="M121" s="47">
        <v>187.80099999999999</v>
      </c>
      <c r="N121" s="47">
        <v>24507.19</v>
      </c>
    </row>
  </sheetData>
  <mergeCells count="39">
    <mergeCell ref="C119:E119"/>
    <mergeCell ref="F119:I119"/>
    <mergeCell ref="J119:M119"/>
    <mergeCell ref="E96:G96"/>
    <mergeCell ref="H96:K96"/>
    <mergeCell ref="L96:O96"/>
    <mergeCell ref="E108:G108"/>
    <mergeCell ref="H108:K108"/>
    <mergeCell ref="L108:O108"/>
    <mergeCell ref="C72:P72"/>
    <mergeCell ref="E73:G73"/>
    <mergeCell ref="H73:K73"/>
    <mergeCell ref="L73:O73"/>
    <mergeCell ref="E84:G84"/>
    <mergeCell ref="H84:K84"/>
    <mergeCell ref="L84:O84"/>
    <mergeCell ref="E51:G51"/>
    <mergeCell ref="H51:K51"/>
    <mergeCell ref="L51:O51"/>
    <mergeCell ref="E63:G63"/>
    <mergeCell ref="H63:K63"/>
    <mergeCell ref="L63:O63"/>
    <mergeCell ref="B38:P38"/>
    <mergeCell ref="E39:G39"/>
    <mergeCell ref="H39:K39"/>
    <mergeCell ref="L39:O39"/>
    <mergeCell ref="B50:P50"/>
    <mergeCell ref="E15:G15"/>
    <mergeCell ref="H15:K15"/>
    <mergeCell ref="L15:O15"/>
    <mergeCell ref="B26:P27"/>
    <mergeCell ref="E28:G28"/>
    <mergeCell ref="H28:K28"/>
    <mergeCell ref="L28:O28"/>
    <mergeCell ref="C2:P2"/>
    <mergeCell ref="E3:G3"/>
    <mergeCell ref="H3:K3"/>
    <mergeCell ref="L3:O3"/>
    <mergeCell ref="B14:P14"/>
  </mergeCells>
  <pageMargins left="0.7" right="0.7" top="0.75" bottom="0.75" header="0.3" footer="0.3"/>
  <pageSetup paperSize="9" scale="1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0"/>
  <sheetViews>
    <sheetView workbookViewId="0">
      <selection activeCell="Q16" sqref="Q16"/>
    </sheetView>
  </sheetViews>
  <sheetFormatPr defaultRowHeight="15" x14ac:dyDescent="0.25"/>
  <cols>
    <col min="1" max="1" width="25" customWidth="1"/>
    <col min="2" max="3" width="7.5703125" customWidth="1"/>
    <col min="4" max="4" width="7.28515625" customWidth="1"/>
    <col min="5" max="5" width="7.140625" customWidth="1"/>
    <col min="7" max="7" width="7.140625" customWidth="1"/>
    <col min="8" max="8" width="6.7109375" customWidth="1"/>
    <col min="9" max="9" width="7.5703125" customWidth="1"/>
    <col min="10" max="10" width="5.85546875" customWidth="1"/>
    <col min="11" max="11" width="7.140625" customWidth="1"/>
    <col min="12" max="13" width="7.42578125" customWidth="1"/>
    <col min="15" max="15" width="7.140625" customWidth="1"/>
  </cols>
  <sheetData>
    <row r="1" spans="1:15" x14ac:dyDescent="0.25">
      <c r="A1" s="48"/>
      <c r="B1" s="112" t="s">
        <v>2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218"/>
      <c r="N1" s="112"/>
      <c r="O1" s="112"/>
    </row>
    <row r="2" spans="1:15" x14ac:dyDescent="0.25">
      <c r="A2" s="218" t="s">
        <v>52</v>
      </c>
      <c r="B2" s="235" t="s">
        <v>225</v>
      </c>
      <c r="C2" s="217" t="s">
        <v>226</v>
      </c>
      <c r="D2" s="285" t="s">
        <v>55</v>
      </c>
      <c r="E2" s="284"/>
      <c r="F2" s="284"/>
      <c r="G2" s="285" t="s">
        <v>4</v>
      </c>
      <c r="H2" s="285"/>
      <c r="I2" s="285"/>
      <c r="J2" s="285"/>
      <c r="K2" s="217" t="s">
        <v>165</v>
      </c>
      <c r="L2" s="218"/>
      <c r="M2" s="102"/>
      <c r="N2" s="218"/>
      <c r="O2" s="218" t="s">
        <v>6</v>
      </c>
    </row>
    <row r="3" spans="1:15" ht="16.5" x14ac:dyDescent="0.25">
      <c r="A3" s="101" t="s">
        <v>7</v>
      </c>
      <c r="B3" s="102"/>
      <c r="C3" s="102"/>
      <c r="D3" s="102" t="s">
        <v>8</v>
      </c>
      <c r="E3" s="102" t="s">
        <v>9</v>
      </c>
      <c r="F3" s="102" t="s">
        <v>10</v>
      </c>
      <c r="G3" s="102" t="s">
        <v>47</v>
      </c>
      <c r="H3" s="102" t="s">
        <v>11</v>
      </c>
      <c r="I3" s="102" t="s">
        <v>12</v>
      </c>
      <c r="J3" s="102" t="s">
        <v>13</v>
      </c>
      <c r="K3" s="102" t="s">
        <v>14</v>
      </c>
      <c r="L3" s="102" t="s">
        <v>15</v>
      </c>
      <c r="M3" s="102" t="s">
        <v>16</v>
      </c>
      <c r="N3" s="102" t="s">
        <v>17</v>
      </c>
      <c r="O3" s="102"/>
    </row>
    <row r="4" spans="1:15" x14ac:dyDescent="0.25">
      <c r="A4" s="110" t="s">
        <v>51</v>
      </c>
      <c r="B4" s="103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x14ac:dyDescent="0.25">
      <c r="A5" s="105" t="s">
        <v>153</v>
      </c>
      <c r="B5" s="102">
        <v>12</v>
      </c>
      <c r="C5" s="102">
        <v>150</v>
      </c>
      <c r="D5" s="102">
        <v>3.5</v>
      </c>
      <c r="E5" s="102">
        <v>5.37</v>
      </c>
      <c r="F5" s="102">
        <v>22.9</v>
      </c>
      <c r="G5" s="102">
        <v>0.08</v>
      </c>
      <c r="H5" s="102">
        <v>0.82</v>
      </c>
      <c r="I5" s="102">
        <v>27.53</v>
      </c>
      <c r="J5" s="102">
        <v>0</v>
      </c>
      <c r="K5" s="102">
        <v>144.12</v>
      </c>
      <c r="L5" s="102">
        <v>117.04</v>
      </c>
      <c r="M5" s="102">
        <v>17.64</v>
      </c>
      <c r="N5" s="102">
        <v>0.03</v>
      </c>
      <c r="O5" s="102">
        <v>118.98</v>
      </c>
    </row>
    <row r="6" spans="1:15" x14ac:dyDescent="0.25">
      <c r="A6" s="105" t="s">
        <v>154</v>
      </c>
      <c r="B6" s="102">
        <v>44</v>
      </c>
      <c r="C6" s="102">
        <v>200</v>
      </c>
      <c r="D6" s="102">
        <v>1.4</v>
      </c>
      <c r="E6" s="102">
        <v>2</v>
      </c>
      <c r="F6" s="102">
        <v>22.4</v>
      </c>
      <c r="G6" s="102">
        <v>0.02</v>
      </c>
      <c r="H6" s="102">
        <v>0</v>
      </c>
      <c r="I6" s="102">
        <v>0.08</v>
      </c>
      <c r="J6" s="102">
        <v>0</v>
      </c>
      <c r="K6" s="102">
        <v>34</v>
      </c>
      <c r="L6" s="102">
        <v>45</v>
      </c>
      <c r="M6" s="102">
        <v>7</v>
      </c>
      <c r="N6" s="102">
        <v>0</v>
      </c>
      <c r="O6" s="102">
        <v>116</v>
      </c>
    </row>
    <row r="7" spans="1:15" x14ac:dyDescent="0.25">
      <c r="A7" s="105" t="s">
        <v>155</v>
      </c>
      <c r="B7" s="102"/>
      <c r="C7" s="102">
        <v>50</v>
      </c>
      <c r="D7" s="102">
        <v>4.92</v>
      </c>
      <c r="E7" s="102">
        <v>6.17</v>
      </c>
      <c r="F7" s="102">
        <v>11.1</v>
      </c>
      <c r="G7" s="102"/>
      <c r="H7" s="102"/>
      <c r="I7" s="102"/>
      <c r="J7" s="102">
        <v>0</v>
      </c>
      <c r="K7" s="102"/>
      <c r="L7" s="102"/>
      <c r="M7" s="102"/>
      <c r="N7" s="102"/>
      <c r="O7" s="102">
        <v>140.6</v>
      </c>
    </row>
    <row r="8" spans="1:15" x14ac:dyDescent="0.25">
      <c r="A8" s="105" t="s">
        <v>101</v>
      </c>
      <c r="B8" s="102"/>
      <c r="C8" s="218">
        <f t="shared" ref="C8:O8" si="0">SUM(C5:C7)</f>
        <v>400</v>
      </c>
      <c r="D8" s="218">
        <f t="shared" si="0"/>
        <v>9.82</v>
      </c>
      <c r="E8" s="218">
        <f t="shared" si="0"/>
        <v>13.54</v>
      </c>
      <c r="F8" s="218">
        <f t="shared" si="0"/>
        <v>56.4</v>
      </c>
      <c r="G8" s="218">
        <f t="shared" si="0"/>
        <v>0.1</v>
      </c>
      <c r="H8" s="218">
        <f t="shared" si="0"/>
        <v>0.82</v>
      </c>
      <c r="I8" s="218">
        <f t="shared" si="0"/>
        <v>27.61</v>
      </c>
      <c r="J8" s="218">
        <f t="shared" si="0"/>
        <v>0</v>
      </c>
      <c r="K8" s="218">
        <f t="shared" si="0"/>
        <v>178.12</v>
      </c>
      <c r="L8" s="218">
        <f t="shared" si="0"/>
        <v>162.04000000000002</v>
      </c>
      <c r="M8" s="218">
        <f t="shared" si="0"/>
        <v>24.64</v>
      </c>
      <c r="N8" s="218">
        <f t="shared" si="0"/>
        <v>0.03</v>
      </c>
      <c r="O8" s="218">
        <f t="shared" si="0"/>
        <v>375.58000000000004</v>
      </c>
    </row>
    <row r="9" spans="1:15" x14ac:dyDescent="0.25">
      <c r="A9" s="105" t="s">
        <v>19</v>
      </c>
      <c r="B9" s="103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x14ac:dyDescent="0.25">
      <c r="A10" s="105" t="s">
        <v>147</v>
      </c>
      <c r="B10" s="102">
        <v>4</v>
      </c>
      <c r="C10" s="102">
        <v>30</v>
      </c>
      <c r="D10" s="102">
        <v>0.27</v>
      </c>
      <c r="E10" s="102">
        <v>0.06</v>
      </c>
      <c r="F10" s="102">
        <v>0.81</v>
      </c>
      <c r="G10" s="102">
        <v>0.75</v>
      </c>
      <c r="H10" s="102">
        <v>4.5599999999999996</v>
      </c>
      <c r="I10" s="102">
        <v>1.41</v>
      </c>
      <c r="J10" s="102">
        <v>0</v>
      </c>
      <c r="K10" s="102">
        <v>0.3</v>
      </c>
      <c r="L10" s="102">
        <v>1.5</v>
      </c>
      <c r="M10" s="102">
        <v>1.44</v>
      </c>
      <c r="N10" s="102">
        <v>0.03</v>
      </c>
      <c r="O10" s="102">
        <v>5.4</v>
      </c>
    </row>
    <row r="11" spans="1:15" x14ac:dyDescent="0.25">
      <c r="A11" s="105" t="s">
        <v>148</v>
      </c>
      <c r="B11" s="102">
        <v>5</v>
      </c>
      <c r="C11" s="102" t="s">
        <v>149</v>
      </c>
      <c r="D11" s="102">
        <v>1.81</v>
      </c>
      <c r="E11" s="102">
        <v>4.91</v>
      </c>
      <c r="F11" s="102">
        <v>125.25</v>
      </c>
      <c r="G11" s="102">
        <v>0.05</v>
      </c>
      <c r="H11" s="102">
        <v>10.29</v>
      </c>
      <c r="I11" s="102">
        <v>0</v>
      </c>
      <c r="J11" s="102">
        <v>0</v>
      </c>
      <c r="K11" s="102">
        <v>44.38</v>
      </c>
      <c r="L11" s="102">
        <v>53.23</v>
      </c>
      <c r="M11" s="27">
        <v>26.25</v>
      </c>
      <c r="N11" s="102">
        <v>1.19</v>
      </c>
      <c r="O11" s="102">
        <v>102.5</v>
      </c>
    </row>
    <row r="12" spans="1:15" x14ac:dyDescent="0.25">
      <c r="A12" s="110" t="s">
        <v>150</v>
      </c>
      <c r="B12" s="102" t="s">
        <v>151</v>
      </c>
      <c r="C12" s="27" t="s">
        <v>152</v>
      </c>
      <c r="D12" s="27">
        <v>12.67</v>
      </c>
      <c r="E12" s="27">
        <v>10.48</v>
      </c>
      <c r="F12" s="27">
        <v>13.44</v>
      </c>
      <c r="G12" s="27">
        <v>0.09</v>
      </c>
      <c r="H12" s="27">
        <v>4.2</v>
      </c>
      <c r="I12" s="27">
        <v>0</v>
      </c>
      <c r="J12" s="27">
        <v>0</v>
      </c>
      <c r="K12" s="27">
        <v>38.520000000000003</v>
      </c>
      <c r="L12" s="27">
        <v>139.68</v>
      </c>
      <c r="M12" s="27">
        <v>29.26</v>
      </c>
      <c r="N12" s="27">
        <v>1.37</v>
      </c>
      <c r="O12" s="102">
        <v>198.82</v>
      </c>
    </row>
    <row r="13" spans="1:15" x14ac:dyDescent="0.25">
      <c r="A13" s="105" t="s">
        <v>156</v>
      </c>
      <c r="B13" s="102">
        <v>41</v>
      </c>
      <c r="C13" s="27">
        <v>180</v>
      </c>
      <c r="D13" s="27">
        <v>6.58</v>
      </c>
      <c r="E13" s="27">
        <v>5.0599999999999996</v>
      </c>
      <c r="F13" s="27">
        <v>31.643999999999998</v>
      </c>
      <c r="G13" s="27">
        <v>7.0000000000000007E-2</v>
      </c>
      <c r="H13" s="27">
        <v>0</v>
      </c>
      <c r="I13" s="27">
        <v>1.5</v>
      </c>
      <c r="J13" s="27">
        <v>0</v>
      </c>
      <c r="K13" s="27">
        <v>5.81</v>
      </c>
      <c r="L13" s="27">
        <v>44.6</v>
      </c>
      <c r="M13" s="102">
        <v>7.0000000000000007E-2</v>
      </c>
      <c r="N13" s="27">
        <v>0.13300000000000001</v>
      </c>
      <c r="O13" s="27">
        <v>198.58</v>
      </c>
    </row>
    <row r="14" spans="1:15" x14ac:dyDescent="0.25">
      <c r="A14" s="105" t="s">
        <v>157</v>
      </c>
      <c r="B14" s="102">
        <v>31</v>
      </c>
      <c r="C14" s="102">
        <v>200</v>
      </c>
      <c r="D14" s="102">
        <v>0.04</v>
      </c>
      <c r="E14" s="102">
        <v>0</v>
      </c>
      <c r="F14" s="102">
        <v>24.76</v>
      </c>
      <c r="G14" s="102">
        <v>0.01</v>
      </c>
      <c r="H14" s="102">
        <v>1.08</v>
      </c>
      <c r="I14" s="102">
        <v>0</v>
      </c>
      <c r="J14" s="102">
        <v>0</v>
      </c>
      <c r="K14" s="102">
        <v>6.4</v>
      </c>
      <c r="L14" s="102">
        <v>3.6</v>
      </c>
      <c r="M14" s="102">
        <v>0</v>
      </c>
      <c r="N14" s="102">
        <v>0.18</v>
      </c>
      <c r="O14" s="102">
        <v>94.2</v>
      </c>
    </row>
    <row r="15" spans="1:15" x14ac:dyDescent="0.25">
      <c r="A15" s="105" t="s">
        <v>33</v>
      </c>
      <c r="B15" s="52"/>
      <c r="C15" s="53">
        <v>30</v>
      </c>
      <c r="D15" s="102">
        <v>2.83</v>
      </c>
      <c r="E15" s="102">
        <v>0.27</v>
      </c>
      <c r="F15" s="102">
        <v>1.49</v>
      </c>
      <c r="G15" s="102">
        <v>0.09</v>
      </c>
      <c r="H15" s="102">
        <v>0</v>
      </c>
      <c r="I15" s="102">
        <v>0</v>
      </c>
      <c r="J15" s="102">
        <v>0</v>
      </c>
      <c r="K15" s="102">
        <v>7</v>
      </c>
      <c r="L15" s="102">
        <v>14</v>
      </c>
      <c r="M15" s="102">
        <v>5</v>
      </c>
      <c r="N15" s="102">
        <v>0</v>
      </c>
      <c r="O15" s="102">
        <v>67.8</v>
      </c>
    </row>
    <row r="16" spans="1:15" x14ac:dyDescent="0.25">
      <c r="A16" s="105" t="s">
        <v>36</v>
      </c>
      <c r="B16" s="52"/>
      <c r="C16" s="53">
        <v>30</v>
      </c>
      <c r="D16" s="102">
        <v>2.2799999999999998</v>
      </c>
      <c r="E16" s="102">
        <v>0.27</v>
      </c>
      <c r="F16" s="102">
        <v>1.46</v>
      </c>
      <c r="G16" s="102">
        <v>1.2999999999999999E-2</v>
      </c>
      <c r="H16" s="102">
        <v>9</v>
      </c>
      <c r="I16" s="102">
        <v>0</v>
      </c>
      <c r="J16" s="102">
        <v>0</v>
      </c>
      <c r="K16" s="102">
        <v>19.2</v>
      </c>
      <c r="L16" s="102">
        <v>3.1</v>
      </c>
      <c r="M16" s="102">
        <v>5.0999999999999996</v>
      </c>
      <c r="N16" s="102">
        <v>0.56999999999999995</v>
      </c>
      <c r="O16" s="102">
        <v>79</v>
      </c>
    </row>
    <row r="17" spans="1:15" x14ac:dyDescent="0.25">
      <c r="A17" s="224" t="s">
        <v>102</v>
      </c>
      <c r="B17" s="52"/>
      <c r="C17" s="60">
        <v>830</v>
      </c>
      <c r="D17" s="218">
        <f t="shared" ref="D17:I17" si="1">SUM(D10:D16)</f>
        <v>26.479999999999997</v>
      </c>
      <c r="E17" s="218">
        <f t="shared" si="1"/>
        <v>21.049999999999997</v>
      </c>
      <c r="F17" s="218">
        <f t="shared" si="1"/>
        <v>198.85400000000001</v>
      </c>
      <c r="G17" s="218">
        <f t="shared" si="1"/>
        <v>1.073</v>
      </c>
      <c r="H17" s="218">
        <f t="shared" si="1"/>
        <v>29.129999999999995</v>
      </c>
      <c r="I17" s="218">
        <f t="shared" si="1"/>
        <v>2.91</v>
      </c>
      <c r="J17" s="218">
        <v>0</v>
      </c>
      <c r="K17" s="218">
        <f>SUM(K10:K16)</f>
        <v>121.61000000000001</v>
      </c>
      <c r="L17" s="218">
        <f>SUM(L10:L16)</f>
        <v>259.71000000000004</v>
      </c>
      <c r="M17" s="218">
        <f>SUM(M10:M16)</f>
        <v>67.12</v>
      </c>
      <c r="N17" s="218">
        <f>SUM(N10:N16)</f>
        <v>3.4729999999999999</v>
      </c>
      <c r="O17" s="218">
        <f>SUM(O10:O16)</f>
        <v>746.30000000000007</v>
      </c>
    </row>
    <row r="18" spans="1:15" x14ac:dyDescent="0.25">
      <c r="A18" s="224" t="s">
        <v>166</v>
      </c>
      <c r="B18" s="52"/>
      <c r="C18" s="60"/>
      <c r="D18" s="218"/>
      <c r="E18" s="218"/>
      <c r="F18" s="218"/>
      <c r="G18" s="218"/>
      <c r="H18" s="218"/>
      <c r="I18" s="218"/>
      <c r="J18" s="218"/>
      <c r="K18" s="218"/>
      <c r="L18" s="218"/>
      <c r="M18" s="225"/>
      <c r="N18" s="218"/>
      <c r="O18" s="218"/>
    </row>
    <row r="19" spans="1:15" x14ac:dyDescent="0.25">
      <c r="A19" s="224" t="s">
        <v>209</v>
      </c>
      <c r="B19" s="52"/>
      <c r="C19" s="60">
        <v>185</v>
      </c>
      <c r="D19" s="218">
        <v>0.8</v>
      </c>
      <c r="E19" s="218">
        <v>0.8</v>
      </c>
      <c r="F19" s="218">
        <v>20</v>
      </c>
      <c r="G19" s="218">
        <v>0.06</v>
      </c>
      <c r="H19" s="218">
        <v>20</v>
      </c>
      <c r="I19" s="218">
        <v>10</v>
      </c>
      <c r="J19" s="218">
        <v>0.4</v>
      </c>
      <c r="K19" s="218">
        <v>32</v>
      </c>
      <c r="L19" s="218">
        <v>0.8</v>
      </c>
      <c r="M19" s="225">
        <v>18</v>
      </c>
      <c r="N19" s="218">
        <v>4.4000000000000004</v>
      </c>
      <c r="O19" s="218">
        <v>86</v>
      </c>
    </row>
    <row r="20" spans="1:15" x14ac:dyDescent="0.25">
      <c r="A20" s="105" t="s">
        <v>167</v>
      </c>
      <c r="B20" s="218"/>
      <c r="C20" s="218">
        <v>1430</v>
      </c>
      <c r="D20" s="218">
        <v>37.1</v>
      </c>
      <c r="E20" s="218">
        <v>35.39</v>
      </c>
      <c r="F20" s="218">
        <v>275.3</v>
      </c>
      <c r="G20" s="218">
        <v>1.2330000000000001</v>
      </c>
      <c r="H20" s="218">
        <v>49.95</v>
      </c>
      <c r="I20" s="218">
        <v>40.520000000000003</v>
      </c>
      <c r="J20" s="218">
        <v>0.4</v>
      </c>
      <c r="K20" s="218" t="s">
        <v>168</v>
      </c>
      <c r="L20" s="218">
        <v>422.5</v>
      </c>
      <c r="M20" s="123">
        <v>109.76</v>
      </c>
      <c r="N20" s="218">
        <v>7.9029999999999996</v>
      </c>
      <c r="O20" s="218">
        <v>1208</v>
      </c>
    </row>
    <row r="24" spans="1:15" ht="15.75" thickBot="1" x14ac:dyDescent="0.3">
      <c r="A24" s="111"/>
      <c r="B24" s="111" t="s">
        <v>22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21"/>
      <c r="N24" s="111"/>
      <c r="O24" s="111"/>
    </row>
    <row r="25" spans="1:15" ht="15.75" thickBot="1" x14ac:dyDescent="0.3">
      <c r="A25" s="106" t="s">
        <v>52</v>
      </c>
      <c r="B25" s="215" t="s">
        <v>158</v>
      </c>
      <c r="C25" s="215" t="s">
        <v>54</v>
      </c>
      <c r="D25" s="286" t="s">
        <v>55</v>
      </c>
      <c r="E25" s="286"/>
      <c r="F25" s="286"/>
      <c r="G25" s="287" t="s">
        <v>4</v>
      </c>
      <c r="H25" s="287"/>
      <c r="I25" s="287"/>
      <c r="J25" s="287"/>
      <c r="K25" s="215" t="s">
        <v>170</v>
      </c>
      <c r="L25" s="216"/>
      <c r="M25" s="102"/>
      <c r="N25" s="216"/>
      <c r="O25" s="107" t="s">
        <v>6</v>
      </c>
    </row>
    <row r="26" spans="1:15" ht="16.5" x14ac:dyDescent="0.25">
      <c r="A26" s="108" t="s">
        <v>7</v>
      </c>
      <c r="B26" s="109"/>
      <c r="C26" s="109"/>
      <c r="D26" s="109" t="s">
        <v>8</v>
      </c>
      <c r="E26" s="109" t="s">
        <v>9</v>
      </c>
      <c r="F26" s="109" t="s">
        <v>10</v>
      </c>
      <c r="G26" s="109" t="s">
        <v>47</v>
      </c>
      <c r="H26" s="109" t="s">
        <v>11</v>
      </c>
      <c r="I26" s="109" t="s">
        <v>12</v>
      </c>
      <c r="J26" s="109" t="s">
        <v>13</v>
      </c>
      <c r="K26" s="109" t="s">
        <v>14</v>
      </c>
      <c r="L26" s="109" t="s">
        <v>15</v>
      </c>
      <c r="M26" s="102" t="s">
        <v>16</v>
      </c>
      <c r="N26" s="109" t="s">
        <v>17</v>
      </c>
      <c r="O26" s="109"/>
    </row>
    <row r="27" spans="1:15" x14ac:dyDescent="0.25">
      <c r="A27" s="110" t="s">
        <v>51</v>
      </c>
      <c r="B27" s="103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27"/>
      <c r="N27" s="102"/>
      <c r="O27" s="102"/>
    </row>
    <row r="28" spans="1:15" x14ac:dyDescent="0.25">
      <c r="A28" s="110" t="s">
        <v>159</v>
      </c>
      <c r="B28" s="102">
        <v>32</v>
      </c>
      <c r="C28" s="27">
        <v>150</v>
      </c>
      <c r="D28" s="27">
        <v>4.68</v>
      </c>
      <c r="E28" s="27">
        <v>4.5999999999999996</v>
      </c>
      <c r="F28" s="27">
        <v>14.63</v>
      </c>
      <c r="G28" s="27">
        <v>0.01</v>
      </c>
      <c r="H28" s="27">
        <v>0.82</v>
      </c>
      <c r="I28" s="27">
        <v>27.54</v>
      </c>
      <c r="J28" s="27">
        <v>0</v>
      </c>
      <c r="K28" s="27">
        <v>140.13</v>
      </c>
      <c r="L28" s="27">
        <v>117.04</v>
      </c>
      <c r="M28" s="102">
        <v>17.64</v>
      </c>
      <c r="N28" s="27">
        <v>0.22</v>
      </c>
      <c r="O28" s="102">
        <v>117.32</v>
      </c>
    </row>
    <row r="29" spans="1:15" x14ac:dyDescent="0.25">
      <c r="A29" s="231" t="s">
        <v>37</v>
      </c>
      <c r="B29" s="102">
        <v>33</v>
      </c>
      <c r="C29" s="102">
        <v>200</v>
      </c>
      <c r="D29" s="102">
        <v>0.2</v>
      </c>
      <c r="E29" s="102">
        <v>0</v>
      </c>
      <c r="F29" s="102">
        <v>14</v>
      </c>
      <c r="G29" s="102">
        <v>0</v>
      </c>
      <c r="H29" s="102">
        <v>0</v>
      </c>
      <c r="I29" s="102">
        <v>0</v>
      </c>
      <c r="J29" s="102">
        <v>0</v>
      </c>
      <c r="K29" s="102">
        <v>6</v>
      </c>
      <c r="L29" s="102">
        <v>0</v>
      </c>
      <c r="M29" s="102">
        <v>0</v>
      </c>
      <c r="N29" s="102">
        <v>0.4</v>
      </c>
      <c r="O29" s="102">
        <v>28</v>
      </c>
    </row>
    <row r="30" spans="1:15" x14ac:dyDescent="0.25">
      <c r="A30" s="110" t="s">
        <v>33</v>
      </c>
      <c r="B30" s="52"/>
      <c r="C30" s="53">
        <v>30</v>
      </c>
      <c r="D30" s="102">
        <v>2.83</v>
      </c>
      <c r="E30" s="102">
        <v>0.27</v>
      </c>
      <c r="F30" s="102">
        <v>1.49</v>
      </c>
      <c r="G30" s="102">
        <v>0.09</v>
      </c>
      <c r="H30" s="102">
        <v>0</v>
      </c>
      <c r="I30" s="102">
        <v>0</v>
      </c>
      <c r="J30" s="102">
        <v>0</v>
      </c>
      <c r="K30" s="102">
        <v>7</v>
      </c>
      <c r="L30" s="102">
        <v>14</v>
      </c>
      <c r="M30" s="102">
        <v>5</v>
      </c>
      <c r="N30" s="102">
        <v>0</v>
      </c>
      <c r="O30" s="102">
        <v>67.8</v>
      </c>
    </row>
    <row r="31" spans="1:15" x14ac:dyDescent="0.25">
      <c r="A31" s="110" t="s">
        <v>99</v>
      </c>
      <c r="B31" s="52"/>
      <c r="C31" s="60">
        <f>SUM(C28:C30)</f>
        <v>380</v>
      </c>
      <c r="D31" s="60">
        <v>7.71</v>
      </c>
      <c r="E31" s="60">
        <f>SUM(E28:E30)</f>
        <v>4.8699999999999992</v>
      </c>
      <c r="F31" s="60">
        <v>30.09</v>
      </c>
      <c r="G31" s="60">
        <f>SUM(G28:G30)</f>
        <v>9.9999999999999992E-2</v>
      </c>
      <c r="H31" s="60">
        <f>SUM(H28:H30)</f>
        <v>0.82</v>
      </c>
      <c r="I31" s="60">
        <f>SUM(I28:I30)</f>
        <v>27.54</v>
      </c>
      <c r="J31" s="60">
        <f>SUM(J28:J30)</f>
        <v>0</v>
      </c>
      <c r="K31" s="60">
        <v>153.13</v>
      </c>
      <c r="L31" s="60">
        <v>131.04</v>
      </c>
      <c r="M31" s="60">
        <v>22.64</v>
      </c>
      <c r="N31" s="60">
        <f>SUM(N28:N30)</f>
        <v>0.62</v>
      </c>
      <c r="O31" s="60">
        <v>213.12</v>
      </c>
    </row>
    <row r="32" spans="1:15" x14ac:dyDescent="0.25">
      <c r="A32" s="110" t="s">
        <v>19</v>
      </c>
      <c r="B32" s="103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pans="1:15" x14ac:dyDescent="0.25">
      <c r="A33" s="110" t="s">
        <v>39</v>
      </c>
      <c r="B33" s="102">
        <v>3</v>
      </c>
      <c r="C33" s="102">
        <v>30</v>
      </c>
      <c r="D33" s="102">
        <v>0.21</v>
      </c>
      <c r="E33" s="102">
        <v>0.03</v>
      </c>
      <c r="F33" s="102">
        <v>1.1100000000000001</v>
      </c>
      <c r="G33" s="102">
        <v>0.01</v>
      </c>
      <c r="H33" s="102">
        <v>1.71</v>
      </c>
      <c r="I33" s="102">
        <v>0</v>
      </c>
      <c r="J33" s="102">
        <v>0</v>
      </c>
      <c r="K33" s="102">
        <v>7.87</v>
      </c>
      <c r="L33" s="102">
        <v>14.41</v>
      </c>
      <c r="M33" s="102">
        <v>4.79</v>
      </c>
      <c r="N33" s="102">
        <v>0.2</v>
      </c>
      <c r="O33" s="102">
        <v>4.1100000000000003</v>
      </c>
    </row>
    <row r="34" spans="1:15" x14ac:dyDescent="0.25">
      <c r="A34" s="232" t="s">
        <v>60</v>
      </c>
      <c r="B34" s="102">
        <v>29</v>
      </c>
      <c r="C34" s="102" t="s">
        <v>149</v>
      </c>
      <c r="D34" s="102">
        <v>1.81</v>
      </c>
      <c r="E34" s="102">
        <v>4.91</v>
      </c>
      <c r="F34" s="102">
        <v>125.25</v>
      </c>
      <c r="G34" s="102">
        <v>0.05</v>
      </c>
      <c r="H34" s="102">
        <v>10.29</v>
      </c>
      <c r="I34" s="102">
        <v>0</v>
      </c>
      <c r="J34" s="102">
        <v>0</v>
      </c>
      <c r="K34" s="102">
        <v>44.38</v>
      </c>
      <c r="L34" s="102">
        <v>53.23</v>
      </c>
      <c r="M34" s="27">
        <v>26.25</v>
      </c>
      <c r="N34" s="102">
        <v>1.19</v>
      </c>
      <c r="O34" s="102">
        <v>102.5</v>
      </c>
    </row>
    <row r="35" spans="1:15" x14ac:dyDescent="0.25">
      <c r="A35" s="233" t="s">
        <v>160</v>
      </c>
      <c r="B35" s="102">
        <v>62</v>
      </c>
      <c r="C35" s="27" t="s">
        <v>73</v>
      </c>
      <c r="D35" s="27">
        <v>27.53</v>
      </c>
      <c r="E35" s="27">
        <v>7.47</v>
      </c>
      <c r="F35" s="27">
        <v>21.95</v>
      </c>
      <c r="G35" s="27">
        <v>0.21</v>
      </c>
      <c r="H35" s="27">
        <v>8.9700000000000006</v>
      </c>
      <c r="I35" s="27">
        <v>24</v>
      </c>
      <c r="J35" s="27">
        <v>0</v>
      </c>
      <c r="K35" s="27">
        <v>31.1</v>
      </c>
      <c r="L35" s="27">
        <v>337</v>
      </c>
      <c r="M35" s="102">
        <v>65.7</v>
      </c>
      <c r="N35" s="27">
        <v>4.03</v>
      </c>
      <c r="O35" s="102">
        <v>265</v>
      </c>
    </row>
    <row r="36" spans="1:15" x14ac:dyDescent="0.25">
      <c r="A36" s="110" t="s">
        <v>161</v>
      </c>
      <c r="B36" s="102"/>
      <c r="C36" s="102">
        <v>200</v>
      </c>
      <c r="D36" s="102">
        <v>0.2</v>
      </c>
      <c r="E36" s="102">
        <v>0</v>
      </c>
      <c r="F36" s="102">
        <v>20</v>
      </c>
      <c r="G36" s="102">
        <v>0</v>
      </c>
      <c r="H36" s="102">
        <v>0</v>
      </c>
      <c r="I36" s="102">
        <v>0</v>
      </c>
      <c r="J36" s="102">
        <v>0</v>
      </c>
      <c r="K36" s="102">
        <v>6</v>
      </c>
      <c r="L36" s="102">
        <v>0</v>
      </c>
      <c r="M36" s="102">
        <v>0</v>
      </c>
      <c r="N36" s="102">
        <v>0</v>
      </c>
      <c r="O36" s="102">
        <v>85</v>
      </c>
    </row>
    <row r="37" spans="1:15" x14ac:dyDescent="0.25">
      <c r="A37" s="105" t="s">
        <v>33</v>
      </c>
      <c r="B37" s="52"/>
      <c r="C37" s="53">
        <v>30</v>
      </c>
      <c r="D37" s="102">
        <v>2.83</v>
      </c>
      <c r="E37" s="102">
        <v>0.27</v>
      </c>
      <c r="F37" s="102">
        <v>1.49</v>
      </c>
      <c r="G37" s="102">
        <v>0.09</v>
      </c>
      <c r="H37" s="102">
        <v>0</v>
      </c>
      <c r="I37" s="102">
        <v>0</v>
      </c>
      <c r="J37" s="102">
        <v>0</v>
      </c>
      <c r="K37" s="102">
        <v>7</v>
      </c>
      <c r="L37" s="102">
        <v>14</v>
      </c>
      <c r="M37" s="102">
        <v>5</v>
      </c>
      <c r="N37" s="102">
        <v>0</v>
      </c>
      <c r="O37" s="102">
        <v>67.8</v>
      </c>
    </row>
    <row r="38" spans="1:15" x14ac:dyDescent="0.25">
      <c r="A38" s="105" t="s">
        <v>36</v>
      </c>
      <c r="B38" s="52"/>
      <c r="C38" s="53">
        <v>30</v>
      </c>
      <c r="D38" s="102">
        <v>2.2799999999999998</v>
      </c>
      <c r="E38" s="102">
        <v>0.27</v>
      </c>
      <c r="F38" s="102">
        <v>1.46</v>
      </c>
      <c r="G38" s="102">
        <v>1.2999999999999999E-2</v>
      </c>
      <c r="H38" s="102">
        <v>9</v>
      </c>
      <c r="I38" s="102">
        <v>0</v>
      </c>
      <c r="J38" s="102">
        <v>0</v>
      </c>
      <c r="K38" s="102">
        <v>19.2</v>
      </c>
      <c r="L38" s="102">
        <v>3.1</v>
      </c>
      <c r="M38" s="102">
        <v>5.0999999999999996</v>
      </c>
      <c r="N38" s="102">
        <v>0.56999999999999995</v>
      </c>
      <c r="O38" s="102">
        <v>79</v>
      </c>
    </row>
    <row r="39" spans="1:15" x14ac:dyDescent="0.25">
      <c r="A39" s="226" t="s">
        <v>102</v>
      </c>
      <c r="B39" s="52"/>
      <c r="C39" s="60">
        <v>750</v>
      </c>
      <c r="D39" s="60">
        <f t="shared" ref="D39:O39" si="2">SUM(D33:D38)</f>
        <v>34.86</v>
      </c>
      <c r="E39" s="60">
        <f t="shared" si="2"/>
        <v>12.95</v>
      </c>
      <c r="F39" s="60">
        <f t="shared" si="2"/>
        <v>171.26000000000002</v>
      </c>
      <c r="G39" s="60">
        <f t="shared" si="2"/>
        <v>0.373</v>
      </c>
      <c r="H39" s="60">
        <f t="shared" si="2"/>
        <v>29.97</v>
      </c>
      <c r="I39" s="60">
        <f t="shared" si="2"/>
        <v>24</v>
      </c>
      <c r="J39" s="60">
        <f t="shared" si="2"/>
        <v>0</v>
      </c>
      <c r="K39" s="60">
        <f t="shared" si="2"/>
        <v>115.55</v>
      </c>
      <c r="L39" s="60">
        <f t="shared" si="2"/>
        <v>421.74</v>
      </c>
      <c r="M39" s="60">
        <f t="shared" si="2"/>
        <v>106.84</v>
      </c>
      <c r="N39" s="60">
        <f t="shared" si="2"/>
        <v>5.99</v>
      </c>
      <c r="O39" s="60">
        <f t="shared" si="2"/>
        <v>603.41</v>
      </c>
    </row>
    <row r="40" spans="1:15" x14ac:dyDescent="0.25">
      <c r="A40" s="226" t="s">
        <v>166</v>
      </c>
      <c r="B40" s="52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59"/>
      <c r="N40" s="60"/>
      <c r="O40" s="60"/>
    </row>
    <row r="41" spans="1:15" x14ac:dyDescent="0.25">
      <c r="A41" s="122" t="s">
        <v>163</v>
      </c>
      <c r="B41" s="52"/>
      <c r="C41" s="60">
        <v>33.299999999999997</v>
      </c>
      <c r="D41" s="60">
        <v>1.49</v>
      </c>
      <c r="E41" s="60">
        <v>5.61</v>
      </c>
      <c r="F41" s="60">
        <v>17.16</v>
      </c>
      <c r="G41" s="60">
        <v>5.6000000000000001E-2</v>
      </c>
      <c r="H41" s="60">
        <v>0.3</v>
      </c>
      <c r="I41" s="60">
        <v>7</v>
      </c>
      <c r="J41" s="60">
        <v>0</v>
      </c>
      <c r="K41" s="60">
        <v>14.6</v>
      </c>
      <c r="L41" s="60">
        <v>49</v>
      </c>
      <c r="M41" s="59">
        <v>3.3</v>
      </c>
      <c r="N41" s="60">
        <v>0.43</v>
      </c>
      <c r="O41" s="60">
        <v>117</v>
      </c>
    </row>
    <row r="42" spans="1:15" x14ac:dyDescent="0.25">
      <c r="A42" s="110" t="s">
        <v>21</v>
      </c>
      <c r="B42" s="114"/>
      <c r="C42" s="218">
        <v>1163.3</v>
      </c>
      <c r="D42" s="218">
        <v>44.06</v>
      </c>
      <c r="E42" s="218">
        <v>23.43</v>
      </c>
      <c r="F42" s="218">
        <v>218.55</v>
      </c>
      <c r="G42" s="218">
        <v>0.52900000000000003</v>
      </c>
      <c r="H42" s="218">
        <v>31.09</v>
      </c>
      <c r="I42" s="218">
        <v>58.54</v>
      </c>
      <c r="J42" s="218">
        <f>SUM(J28:J38)</f>
        <v>0</v>
      </c>
      <c r="K42" s="218">
        <v>283.27999999999997</v>
      </c>
      <c r="L42" s="218">
        <v>601.70000000000005</v>
      </c>
      <c r="M42" s="113">
        <v>110.14</v>
      </c>
      <c r="N42" s="218">
        <v>7.04</v>
      </c>
      <c r="O42" s="218">
        <v>933.53</v>
      </c>
    </row>
    <row r="45" spans="1:15" x14ac:dyDescent="0.25">
      <c r="A45" s="136"/>
      <c r="B45" s="136" t="s">
        <v>23</v>
      </c>
    </row>
    <row r="46" spans="1:15" ht="45.75" customHeight="1" x14ac:dyDescent="0.25">
      <c r="A46" s="223" t="s">
        <v>52</v>
      </c>
      <c r="B46" s="223" t="s">
        <v>172</v>
      </c>
      <c r="C46" s="227" t="s">
        <v>175</v>
      </c>
      <c r="D46" s="284" t="s">
        <v>55</v>
      </c>
      <c r="E46" s="284"/>
      <c r="F46" s="284"/>
      <c r="G46" s="284" t="s">
        <v>173</v>
      </c>
      <c r="H46" s="285"/>
      <c r="I46" s="285"/>
      <c r="J46" s="285"/>
      <c r="K46" s="222"/>
      <c r="L46" s="228" t="s">
        <v>174</v>
      </c>
      <c r="M46" s="102"/>
      <c r="N46" s="223"/>
      <c r="O46" s="223" t="s">
        <v>6</v>
      </c>
    </row>
    <row r="47" spans="1:15" x14ac:dyDescent="0.25">
      <c r="A47" s="110" t="s">
        <v>51</v>
      </c>
      <c r="B47" s="102"/>
      <c r="C47" s="102"/>
      <c r="D47" s="223" t="s">
        <v>176</v>
      </c>
      <c r="E47" s="223" t="s">
        <v>177</v>
      </c>
      <c r="F47" s="223" t="s">
        <v>178</v>
      </c>
      <c r="G47" s="223" t="s">
        <v>179</v>
      </c>
      <c r="H47" s="223" t="s">
        <v>11</v>
      </c>
      <c r="I47" s="223" t="s">
        <v>180</v>
      </c>
      <c r="J47" s="223" t="s">
        <v>181</v>
      </c>
      <c r="K47" s="223" t="s">
        <v>14</v>
      </c>
      <c r="L47" s="223" t="s">
        <v>182</v>
      </c>
      <c r="M47" s="223" t="s">
        <v>183</v>
      </c>
      <c r="N47" s="223" t="s">
        <v>169</v>
      </c>
      <c r="O47" s="102"/>
    </row>
    <row r="48" spans="1:15" x14ac:dyDescent="0.25">
      <c r="A48" s="110" t="s">
        <v>162</v>
      </c>
      <c r="B48" s="103">
        <v>34</v>
      </c>
      <c r="C48" s="102">
        <v>150</v>
      </c>
      <c r="D48" s="102">
        <v>4.68</v>
      </c>
      <c r="E48" s="102">
        <v>4.5999999999999996</v>
      </c>
      <c r="F48" s="102">
        <v>14.7</v>
      </c>
      <c r="G48" s="102">
        <v>0.06</v>
      </c>
      <c r="H48" s="102">
        <v>0.82</v>
      </c>
      <c r="I48" s="102">
        <v>27.54</v>
      </c>
      <c r="J48" s="102">
        <v>0</v>
      </c>
      <c r="K48" s="102">
        <v>144.13</v>
      </c>
      <c r="L48" s="102">
        <v>117.04</v>
      </c>
      <c r="M48" s="102">
        <v>17.64</v>
      </c>
      <c r="N48" s="102">
        <v>0.22</v>
      </c>
      <c r="O48" s="102">
        <v>118.98</v>
      </c>
    </row>
    <row r="49" spans="1:15" x14ac:dyDescent="0.25">
      <c r="A49" s="105" t="s">
        <v>37</v>
      </c>
      <c r="B49" s="102">
        <v>33</v>
      </c>
      <c r="C49" s="102">
        <v>200</v>
      </c>
      <c r="D49" s="102">
        <v>0.2</v>
      </c>
      <c r="E49" s="102">
        <v>0</v>
      </c>
      <c r="F49" s="102">
        <v>14</v>
      </c>
      <c r="G49" s="102">
        <v>0</v>
      </c>
      <c r="H49" s="102">
        <v>0</v>
      </c>
      <c r="I49" s="102">
        <v>0</v>
      </c>
      <c r="J49" s="102">
        <v>0</v>
      </c>
      <c r="K49" s="102">
        <v>6</v>
      </c>
      <c r="L49" s="102">
        <v>0</v>
      </c>
      <c r="M49" s="102">
        <v>0</v>
      </c>
      <c r="N49" s="102">
        <v>0.4</v>
      </c>
      <c r="O49" s="102">
        <v>28</v>
      </c>
    </row>
    <row r="50" spans="1:15" x14ac:dyDescent="0.25">
      <c r="A50" s="105" t="s">
        <v>155</v>
      </c>
      <c r="B50" s="102">
        <v>2</v>
      </c>
      <c r="C50" s="102">
        <v>50</v>
      </c>
      <c r="D50" s="102">
        <v>4.92</v>
      </c>
      <c r="E50" s="102">
        <v>6.17</v>
      </c>
      <c r="F50" s="102">
        <v>1.1000000000000001</v>
      </c>
      <c r="G50" s="102">
        <v>0.01</v>
      </c>
      <c r="H50" s="102">
        <v>0.14000000000000001</v>
      </c>
      <c r="I50" s="102">
        <v>52</v>
      </c>
      <c r="J50" s="102">
        <v>0</v>
      </c>
      <c r="K50" s="102">
        <v>183</v>
      </c>
      <c r="L50" s="102">
        <v>114</v>
      </c>
      <c r="M50" s="102">
        <v>12</v>
      </c>
      <c r="N50" s="102">
        <v>0.2</v>
      </c>
      <c r="O50" s="102">
        <v>140.6</v>
      </c>
    </row>
    <row r="51" spans="1:15" x14ac:dyDescent="0.25">
      <c r="A51" s="105" t="s">
        <v>186</v>
      </c>
      <c r="B51" s="102"/>
      <c r="C51" s="223">
        <f t="shared" ref="C51:I51" si="3">SUM(C48:C50)</f>
        <v>400</v>
      </c>
      <c r="D51" s="223">
        <f t="shared" si="3"/>
        <v>9.8000000000000007</v>
      </c>
      <c r="E51" s="223">
        <f t="shared" si="3"/>
        <v>10.77</v>
      </c>
      <c r="F51" s="223">
        <f t="shared" si="3"/>
        <v>29.8</v>
      </c>
      <c r="G51" s="223">
        <f t="shared" si="3"/>
        <v>6.9999999999999993E-2</v>
      </c>
      <c r="H51" s="223">
        <f t="shared" si="3"/>
        <v>0.96</v>
      </c>
      <c r="I51" s="223">
        <f t="shared" si="3"/>
        <v>79.539999999999992</v>
      </c>
      <c r="J51" s="223">
        <v>0</v>
      </c>
      <c r="K51" s="223">
        <f>SUM(K48:K50)</f>
        <v>333.13</v>
      </c>
      <c r="L51" s="223">
        <f>SUM(L48:L50)</f>
        <v>231.04000000000002</v>
      </c>
      <c r="M51" s="223">
        <f>SUM(M48:M50)</f>
        <v>29.64</v>
      </c>
      <c r="N51" s="223">
        <f>SUM(N48:N50)</f>
        <v>0.82000000000000006</v>
      </c>
      <c r="O51" s="223">
        <f>SUM(O48:O50)</f>
        <v>287.58000000000004</v>
      </c>
    </row>
    <row r="52" spans="1:15" x14ac:dyDescent="0.25">
      <c r="A52" s="105" t="s">
        <v>19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pans="1:15" x14ac:dyDescent="0.25">
      <c r="A53" s="105" t="s">
        <v>34</v>
      </c>
      <c r="B53" s="102">
        <v>4</v>
      </c>
      <c r="C53" s="102">
        <v>30</v>
      </c>
      <c r="D53" s="102">
        <v>0.27</v>
      </c>
      <c r="E53" s="102">
        <v>0.06</v>
      </c>
      <c r="F53" s="102">
        <v>0.81</v>
      </c>
      <c r="G53" s="102">
        <v>0.75</v>
      </c>
      <c r="H53" s="102">
        <v>4.5599999999999996</v>
      </c>
      <c r="I53" s="102">
        <v>1.41</v>
      </c>
      <c r="J53" s="102">
        <v>0</v>
      </c>
      <c r="K53" s="102">
        <v>0.3</v>
      </c>
      <c r="L53" s="102">
        <v>1.5</v>
      </c>
      <c r="M53" s="102">
        <v>1.44</v>
      </c>
      <c r="N53" s="102">
        <v>0.03</v>
      </c>
      <c r="O53" s="102">
        <v>5.4</v>
      </c>
    </row>
    <row r="54" spans="1:15" x14ac:dyDescent="0.25">
      <c r="A54" s="105" t="s">
        <v>20</v>
      </c>
      <c r="B54" s="102">
        <v>11</v>
      </c>
      <c r="C54" s="102">
        <v>250</v>
      </c>
      <c r="D54" s="102">
        <v>5.49</v>
      </c>
      <c r="E54" s="102">
        <v>5.28</v>
      </c>
      <c r="F54" s="102">
        <v>16.329999999999998</v>
      </c>
      <c r="G54" s="102">
        <v>0.23</v>
      </c>
      <c r="H54" s="102">
        <v>5.81</v>
      </c>
      <c r="I54" s="102">
        <v>0</v>
      </c>
      <c r="J54" s="102">
        <v>0</v>
      </c>
      <c r="K54" s="102">
        <v>38.08</v>
      </c>
      <c r="L54" s="102">
        <v>87.18</v>
      </c>
      <c r="M54" s="102">
        <v>35.299999999999997</v>
      </c>
      <c r="N54" s="102">
        <v>2.0299999999999998</v>
      </c>
      <c r="O54" s="102">
        <v>134.75</v>
      </c>
    </row>
    <row r="55" spans="1:15" x14ac:dyDescent="0.25">
      <c r="A55" s="105" t="s">
        <v>83</v>
      </c>
      <c r="B55" s="103">
        <v>54</v>
      </c>
      <c r="C55" s="102">
        <v>80</v>
      </c>
      <c r="D55" s="102">
        <v>17.920000000000002</v>
      </c>
      <c r="E55" s="102">
        <v>14.58</v>
      </c>
      <c r="F55" s="102">
        <v>5.62</v>
      </c>
      <c r="G55" s="102">
        <v>0.06</v>
      </c>
      <c r="H55" s="102">
        <v>0.54</v>
      </c>
      <c r="I55" s="102">
        <v>43</v>
      </c>
      <c r="J55" s="102">
        <v>0</v>
      </c>
      <c r="K55" s="102">
        <v>56.1</v>
      </c>
      <c r="L55" s="102">
        <v>138.19999999999999</v>
      </c>
      <c r="M55" s="102">
        <v>23.9</v>
      </c>
      <c r="N55" s="102">
        <v>1.77</v>
      </c>
      <c r="O55" s="102">
        <v>225</v>
      </c>
    </row>
    <row r="56" spans="1:15" x14ac:dyDescent="0.25">
      <c r="A56" s="105" t="s">
        <v>80</v>
      </c>
      <c r="B56" s="102">
        <v>35</v>
      </c>
      <c r="C56" s="102">
        <v>180</v>
      </c>
      <c r="D56" s="102">
        <v>8.85</v>
      </c>
      <c r="E56" s="102">
        <v>6.73</v>
      </c>
      <c r="F56" s="102">
        <v>27.25</v>
      </c>
      <c r="G56" s="102">
        <v>0.22</v>
      </c>
      <c r="H56" s="102">
        <v>0</v>
      </c>
      <c r="I56" s="102">
        <v>0.04</v>
      </c>
      <c r="J56" s="102">
        <v>0</v>
      </c>
      <c r="K56" s="102">
        <v>15.57</v>
      </c>
      <c r="L56" s="102">
        <v>25.2</v>
      </c>
      <c r="M56" s="102">
        <v>1.26</v>
      </c>
      <c r="N56" s="102">
        <v>4.7300000000000004</v>
      </c>
      <c r="O56" s="102">
        <v>222.21</v>
      </c>
    </row>
    <row r="57" spans="1:15" x14ac:dyDescent="0.25">
      <c r="A57" s="105" t="s">
        <v>187</v>
      </c>
      <c r="B57" s="102">
        <v>31</v>
      </c>
      <c r="C57" s="102">
        <v>200</v>
      </c>
      <c r="D57" s="102">
        <v>4.0000000000000001E-3</v>
      </c>
      <c r="E57" s="102">
        <v>0</v>
      </c>
      <c r="F57" s="102">
        <v>2.76</v>
      </c>
      <c r="G57" s="102">
        <v>0.01</v>
      </c>
      <c r="H57" s="102">
        <v>1.08</v>
      </c>
      <c r="I57" s="102">
        <v>0</v>
      </c>
      <c r="J57" s="102">
        <v>0</v>
      </c>
      <c r="K57" s="102">
        <v>6.4</v>
      </c>
      <c r="L57" s="102">
        <v>3.6</v>
      </c>
      <c r="M57" s="27">
        <v>0</v>
      </c>
      <c r="N57" s="102">
        <v>0.18</v>
      </c>
      <c r="O57" s="102">
        <v>94.2</v>
      </c>
    </row>
    <row r="58" spans="1:15" x14ac:dyDescent="0.25">
      <c r="A58" s="110" t="s">
        <v>36</v>
      </c>
      <c r="B58" s="102"/>
      <c r="C58" s="27">
        <v>30</v>
      </c>
      <c r="D58" s="27">
        <v>2.2799999999999998</v>
      </c>
      <c r="E58" s="27">
        <v>0.27</v>
      </c>
      <c r="F58" s="27">
        <v>1.46</v>
      </c>
      <c r="G58" s="27">
        <v>1.2999999999999999E-2</v>
      </c>
      <c r="H58" s="27">
        <v>9</v>
      </c>
      <c r="I58" s="27">
        <v>0</v>
      </c>
      <c r="J58" s="27">
        <v>0</v>
      </c>
      <c r="K58" s="27">
        <v>19.2</v>
      </c>
      <c r="L58" s="27">
        <v>3.1</v>
      </c>
      <c r="M58" s="27">
        <v>5.0999999999999996</v>
      </c>
      <c r="N58" s="27">
        <v>0.56999999999999995</v>
      </c>
      <c r="O58" s="102">
        <v>79</v>
      </c>
    </row>
    <row r="59" spans="1:15" x14ac:dyDescent="0.25">
      <c r="A59" s="105" t="s">
        <v>33</v>
      </c>
      <c r="B59" s="102"/>
      <c r="C59" s="27">
        <v>30</v>
      </c>
      <c r="D59" s="27">
        <v>2.83</v>
      </c>
      <c r="E59" s="27">
        <v>0.27</v>
      </c>
      <c r="F59" s="27">
        <v>1.49</v>
      </c>
      <c r="G59" s="27">
        <v>0.09</v>
      </c>
      <c r="H59" s="27">
        <v>0</v>
      </c>
      <c r="I59" s="27">
        <v>0</v>
      </c>
      <c r="J59" s="27">
        <v>0</v>
      </c>
      <c r="K59" s="27">
        <v>7</v>
      </c>
      <c r="L59" s="27">
        <v>14</v>
      </c>
      <c r="M59" s="102">
        <v>5</v>
      </c>
      <c r="N59" s="27">
        <v>0</v>
      </c>
      <c r="O59" s="27">
        <v>67.8</v>
      </c>
    </row>
    <row r="60" spans="1:15" x14ac:dyDescent="0.25">
      <c r="A60" s="105" t="s">
        <v>188</v>
      </c>
      <c r="B60" s="102"/>
      <c r="C60" s="223">
        <f t="shared" ref="C60:O60" si="4">SUM(C53:C59)</f>
        <v>800</v>
      </c>
      <c r="D60" s="223">
        <f t="shared" si="4"/>
        <v>37.643999999999998</v>
      </c>
      <c r="E60" s="223">
        <f t="shared" si="4"/>
        <v>27.19</v>
      </c>
      <c r="F60" s="223">
        <f t="shared" si="4"/>
        <v>55.72</v>
      </c>
      <c r="G60" s="223">
        <f t="shared" si="4"/>
        <v>1.373</v>
      </c>
      <c r="H60" s="223">
        <f t="shared" si="4"/>
        <v>20.990000000000002</v>
      </c>
      <c r="I60" s="223">
        <f t="shared" si="4"/>
        <v>44.449999999999996</v>
      </c>
      <c r="J60" s="223">
        <f t="shared" si="4"/>
        <v>0</v>
      </c>
      <c r="K60" s="223">
        <f t="shared" si="4"/>
        <v>142.64999999999998</v>
      </c>
      <c r="L60" s="223">
        <f t="shared" si="4"/>
        <v>272.77999999999997</v>
      </c>
      <c r="M60" s="223">
        <f t="shared" si="4"/>
        <v>71.999999999999986</v>
      </c>
      <c r="N60" s="223">
        <f t="shared" si="4"/>
        <v>9.31</v>
      </c>
      <c r="O60" s="223">
        <f t="shared" si="4"/>
        <v>828.36</v>
      </c>
    </row>
    <row r="61" spans="1:15" x14ac:dyDescent="0.25">
      <c r="A61" s="105" t="s">
        <v>166</v>
      </c>
      <c r="B61" s="52"/>
      <c r="C61" s="53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</row>
    <row r="62" spans="1:15" x14ac:dyDescent="0.25">
      <c r="A62" s="105" t="s">
        <v>210</v>
      </c>
      <c r="B62" s="52"/>
      <c r="C62" s="60">
        <v>185</v>
      </c>
      <c r="D62" s="223">
        <v>0.8</v>
      </c>
      <c r="E62" s="223">
        <v>0.8</v>
      </c>
      <c r="F62" s="223">
        <v>20</v>
      </c>
      <c r="G62" s="223">
        <v>0.06</v>
      </c>
      <c r="H62" s="223">
        <v>20</v>
      </c>
      <c r="I62" s="223">
        <v>10</v>
      </c>
      <c r="J62" s="223">
        <v>0.4</v>
      </c>
      <c r="K62" s="223">
        <v>32</v>
      </c>
      <c r="L62" s="223">
        <v>0.8</v>
      </c>
      <c r="M62" s="225">
        <v>18</v>
      </c>
      <c r="N62" s="223">
        <v>4.4000000000000004</v>
      </c>
      <c r="O62" s="223">
        <v>85</v>
      </c>
    </row>
    <row r="63" spans="1:15" x14ac:dyDescent="0.25">
      <c r="A63" s="224" t="s">
        <v>167</v>
      </c>
      <c r="B63" s="52"/>
      <c r="C63" s="60">
        <v>1385</v>
      </c>
      <c r="D63" s="223">
        <v>48.24</v>
      </c>
      <c r="E63" s="223">
        <v>38.76</v>
      </c>
      <c r="F63" s="223">
        <v>105.52</v>
      </c>
      <c r="G63" s="223">
        <v>1.5029999999999999</v>
      </c>
      <c r="H63" s="223">
        <v>41.95</v>
      </c>
      <c r="I63" s="223">
        <v>133.99</v>
      </c>
      <c r="J63" s="223">
        <v>0.4</v>
      </c>
      <c r="K63" s="223">
        <v>507.8</v>
      </c>
      <c r="L63" s="223">
        <v>504.6</v>
      </c>
      <c r="M63" s="223">
        <v>119.64</v>
      </c>
      <c r="N63" s="223">
        <v>14.53</v>
      </c>
      <c r="O63" s="223">
        <v>1201</v>
      </c>
    </row>
    <row r="67" spans="1:15" x14ac:dyDescent="0.25">
      <c r="A67" s="136"/>
      <c r="B67" s="136" t="s">
        <v>25</v>
      </c>
    </row>
    <row r="68" spans="1:15" ht="15.75" x14ac:dyDescent="0.25">
      <c r="A68" s="223" t="s">
        <v>52</v>
      </c>
      <c r="B68" s="223" t="s">
        <v>172</v>
      </c>
      <c r="C68" s="227" t="s">
        <v>175</v>
      </c>
      <c r="D68" s="284" t="s">
        <v>55</v>
      </c>
      <c r="E68" s="284"/>
      <c r="F68" s="284"/>
      <c r="G68" s="284" t="s">
        <v>173</v>
      </c>
      <c r="H68" s="285"/>
      <c r="I68" s="285"/>
      <c r="J68" s="285"/>
      <c r="K68" s="222"/>
      <c r="L68" s="228" t="s">
        <v>174</v>
      </c>
      <c r="M68" s="102"/>
      <c r="N68" s="223"/>
      <c r="O68" s="223" t="s">
        <v>6</v>
      </c>
    </row>
    <row r="69" spans="1:15" x14ac:dyDescent="0.25">
      <c r="A69" s="101"/>
      <c r="B69" s="102"/>
      <c r="C69" s="102"/>
      <c r="D69" s="223" t="s">
        <v>176</v>
      </c>
      <c r="E69" s="223" t="s">
        <v>177</v>
      </c>
      <c r="F69" s="223" t="s">
        <v>178</v>
      </c>
      <c r="G69" s="223" t="s">
        <v>179</v>
      </c>
      <c r="H69" s="223" t="s">
        <v>11</v>
      </c>
      <c r="I69" s="223" t="s">
        <v>180</v>
      </c>
      <c r="J69" s="223" t="s">
        <v>181</v>
      </c>
      <c r="K69" s="223" t="s">
        <v>14</v>
      </c>
      <c r="L69" s="223" t="s">
        <v>182</v>
      </c>
      <c r="M69" s="223" t="s">
        <v>183</v>
      </c>
      <c r="N69" s="223" t="s">
        <v>169</v>
      </c>
      <c r="O69" s="102"/>
    </row>
    <row r="70" spans="1:15" x14ac:dyDescent="0.25">
      <c r="A70" s="110" t="s">
        <v>51</v>
      </c>
      <c r="B70" s="103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pans="1:15" ht="15.75" customHeight="1" x14ac:dyDescent="0.25">
      <c r="A71" s="105" t="s">
        <v>189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</row>
    <row r="72" spans="1:15" x14ac:dyDescent="0.25">
      <c r="A72" s="105" t="s">
        <v>190</v>
      </c>
      <c r="B72" s="102">
        <v>13</v>
      </c>
      <c r="C72" s="102" t="s">
        <v>96</v>
      </c>
      <c r="D72" s="102">
        <v>39.4</v>
      </c>
      <c r="E72" s="102">
        <v>25.5</v>
      </c>
      <c r="F72" s="102">
        <v>45.9</v>
      </c>
      <c r="G72" s="102">
        <v>0.128</v>
      </c>
      <c r="H72" s="102">
        <v>1.05</v>
      </c>
      <c r="I72" s="102">
        <v>0.47</v>
      </c>
      <c r="J72" s="102">
        <v>0</v>
      </c>
      <c r="K72" s="102">
        <v>320.7</v>
      </c>
      <c r="L72" s="102">
        <v>488.62</v>
      </c>
      <c r="M72" s="102">
        <v>69.3</v>
      </c>
      <c r="N72" s="102">
        <v>1.19</v>
      </c>
      <c r="O72" s="102">
        <v>396.1</v>
      </c>
    </row>
    <row r="73" spans="1:15" x14ac:dyDescent="0.25">
      <c r="A73" s="105" t="s">
        <v>37</v>
      </c>
      <c r="B73" s="102">
        <v>33</v>
      </c>
      <c r="C73" s="102">
        <v>200</v>
      </c>
      <c r="D73" s="102">
        <v>0.2</v>
      </c>
      <c r="E73" s="102">
        <v>0</v>
      </c>
      <c r="F73" s="102">
        <v>14</v>
      </c>
      <c r="G73" s="102">
        <v>0</v>
      </c>
      <c r="H73" s="102">
        <v>0</v>
      </c>
      <c r="I73" s="102">
        <v>0</v>
      </c>
      <c r="J73" s="102">
        <v>0</v>
      </c>
      <c r="K73" s="102">
        <v>6</v>
      </c>
      <c r="L73" s="102">
        <v>0</v>
      </c>
      <c r="M73" s="102">
        <v>0</v>
      </c>
      <c r="N73" s="102">
        <v>0.4</v>
      </c>
      <c r="O73" s="102">
        <v>28</v>
      </c>
    </row>
    <row r="74" spans="1:15" x14ac:dyDescent="0.25">
      <c r="A74" s="105" t="s">
        <v>191</v>
      </c>
      <c r="B74" s="102"/>
      <c r="C74" s="102">
        <v>30</v>
      </c>
      <c r="D74" s="102">
        <v>2.25</v>
      </c>
      <c r="E74" s="102">
        <v>0.87</v>
      </c>
      <c r="F74" s="102">
        <v>15.27</v>
      </c>
      <c r="G74" s="102">
        <v>0</v>
      </c>
      <c r="H74" s="102">
        <v>0</v>
      </c>
      <c r="I74" s="102">
        <v>0</v>
      </c>
      <c r="J74" s="102">
        <v>0</v>
      </c>
      <c r="K74" s="102">
        <v>6</v>
      </c>
      <c r="L74" s="102">
        <v>0</v>
      </c>
      <c r="M74" s="102">
        <v>5</v>
      </c>
      <c r="N74" s="102">
        <v>0</v>
      </c>
      <c r="O74" s="102">
        <v>79.2</v>
      </c>
    </row>
    <row r="75" spans="1:15" x14ac:dyDescent="0.25">
      <c r="A75" s="105" t="s">
        <v>192</v>
      </c>
      <c r="B75" s="102"/>
      <c r="C75" s="223">
        <v>400</v>
      </c>
      <c r="D75" s="223">
        <f>SUM(D72:D74)</f>
        <v>41.85</v>
      </c>
      <c r="E75" s="223">
        <f>SUM(E72:E74)</f>
        <v>26.37</v>
      </c>
      <c r="F75" s="223">
        <f>SUM(F72:F74)</f>
        <v>75.17</v>
      </c>
      <c r="G75" s="223">
        <f>SUM(G72:G74)</f>
        <v>0.128</v>
      </c>
      <c r="H75" s="223">
        <f>SUM(H72:H74)</f>
        <v>1.05</v>
      </c>
      <c r="I75" s="223">
        <v>0.47</v>
      </c>
      <c r="J75" s="223">
        <v>0</v>
      </c>
      <c r="K75" s="223">
        <f>SUM(K72:K74)</f>
        <v>332.7</v>
      </c>
      <c r="L75" s="223">
        <f>SUM(L72:L74)</f>
        <v>488.62</v>
      </c>
      <c r="M75" s="223">
        <f>SUM(M72:M74)</f>
        <v>74.3</v>
      </c>
      <c r="N75" s="223">
        <f>SUM(N72:N74)</f>
        <v>1.5899999999999999</v>
      </c>
      <c r="O75" s="223">
        <f>SUM(O72:O74)</f>
        <v>503.3</v>
      </c>
    </row>
    <row r="76" spans="1:15" x14ac:dyDescent="0.25">
      <c r="A76" s="105" t="s">
        <v>19</v>
      </c>
      <c r="B76" s="102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</row>
    <row r="77" spans="1:15" x14ac:dyDescent="0.25">
      <c r="A77" s="105" t="s">
        <v>39</v>
      </c>
      <c r="B77" s="103">
        <v>3</v>
      </c>
      <c r="C77" s="102">
        <v>30</v>
      </c>
      <c r="D77" s="102">
        <v>0.21</v>
      </c>
      <c r="E77" s="102">
        <v>0.03</v>
      </c>
      <c r="F77" s="102">
        <v>1.1100000000000001</v>
      </c>
      <c r="G77" s="102">
        <v>0.01</v>
      </c>
      <c r="H77" s="102">
        <v>1.71</v>
      </c>
      <c r="I77" s="102">
        <v>0</v>
      </c>
      <c r="J77" s="102">
        <v>0</v>
      </c>
      <c r="K77" s="102">
        <v>7.87</v>
      </c>
      <c r="L77" s="102">
        <v>14.41</v>
      </c>
      <c r="M77" s="102">
        <v>4.79</v>
      </c>
      <c r="N77" s="102">
        <v>0.2</v>
      </c>
      <c r="O77" s="102">
        <v>4.1100000000000003</v>
      </c>
    </row>
    <row r="78" spans="1:15" x14ac:dyDescent="0.25">
      <c r="A78" s="229" t="s">
        <v>193</v>
      </c>
      <c r="B78" s="102">
        <v>6</v>
      </c>
      <c r="C78" s="102" t="s">
        <v>149</v>
      </c>
      <c r="D78" s="102">
        <v>1.75</v>
      </c>
      <c r="E78" s="102">
        <v>4.8899999999999997</v>
      </c>
      <c r="F78" s="102">
        <v>8.49</v>
      </c>
      <c r="G78" s="102">
        <v>0.06</v>
      </c>
      <c r="H78" s="102">
        <v>18.46</v>
      </c>
      <c r="I78" s="102">
        <v>0.02</v>
      </c>
      <c r="J78" s="102">
        <v>0</v>
      </c>
      <c r="K78" s="102">
        <v>43.33</v>
      </c>
      <c r="L78" s="102">
        <v>47.63</v>
      </c>
      <c r="M78" s="102">
        <v>22.25</v>
      </c>
      <c r="N78" s="102">
        <v>0.8</v>
      </c>
      <c r="O78" s="102">
        <v>84.75</v>
      </c>
    </row>
    <row r="79" spans="1:15" x14ac:dyDescent="0.25">
      <c r="A79" s="105" t="s">
        <v>194</v>
      </c>
      <c r="B79" s="102">
        <v>142</v>
      </c>
      <c r="C79" s="102">
        <v>80</v>
      </c>
      <c r="D79" s="102">
        <v>14.11</v>
      </c>
      <c r="E79" s="102">
        <v>13.33</v>
      </c>
      <c r="F79" s="102">
        <v>8.39</v>
      </c>
      <c r="G79" s="102">
        <v>0.04</v>
      </c>
      <c r="H79" s="102">
        <v>0.26</v>
      </c>
      <c r="I79" s="102">
        <v>64</v>
      </c>
      <c r="J79" s="102">
        <v>0</v>
      </c>
      <c r="K79" s="102">
        <v>56</v>
      </c>
      <c r="L79" s="102">
        <v>105.9</v>
      </c>
      <c r="M79" s="27">
        <v>15.4</v>
      </c>
      <c r="N79" s="102">
        <v>1.01</v>
      </c>
      <c r="O79" s="102">
        <v>210.1</v>
      </c>
    </row>
    <row r="80" spans="1:15" x14ac:dyDescent="0.25">
      <c r="A80" s="110" t="s">
        <v>44</v>
      </c>
      <c r="B80" s="102">
        <v>46</v>
      </c>
      <c r="C80" s="27">
        <v>180</v>
      </c>
      <c r="D80" s="27">
        <v>3.67</v>
      </c>
      <c r="E80" s="27">
        <v>5.76</v>
      </c>
      <c r="F80" s="27">
        <v>24.53</v>
      </c>
      <c r="G80" s="27">
        <v>0.16</v>
      </c>
      <c r="H80" s="27">
        <v>21.8</v>
      </c>
      <c r="I80" s="27">
        <v>30.6</v>
      </c>
      <c r="J80" s="27">
        <v>0</v>
      </c>
      <c r="K80" s="27">
        <v>44.37</v>
      </c>
      <c r="L80" s="27">
        <v>103.91</v>
      </c>
      <c r="M80" s="27">
        <v>33.299999999999997</v>
      </c>
      <c r="N80" s="27">
        <v>1.21</v>
      </c>
      <c r="O80" s="102">
        <v>164.7</v>
      </c>
    </row>
    <row r="81" spans="1:15" x14ac:dyDescent="0.25">
      <c r="A81" s="105" t="s">
        <v>35</v>
      </c>
      <c r="B81" s="102">
        <v>31</v>
      </c>
      <c r="C81" s="27">
        <v>200</v>
      </c>
      <c r="D81" s="27">
        <v>0.04</v>
      </c>
      <c r="E81" s="27">
        <v>0</v>
      </c>
      <c r="F81" s="27">
        <v>24.76</v>
      </c>
      <c r="G81" s="27">
        <v>0.01</v>
      </c>
      <c r="H81" s="27">
        <v>1.08</v>
      </c>
      <c r="I81" s="27">
        <v>0</v>
      </c>
      <c r="J81" s="27">
        <v>0</v>
      </c>
      <c r="K81" s="27">
        <v>6.4</v>
      </c>
      <c r="L81" s="27">
        <v>3.6</v>
      </c>
      <c r="M81" s="102">
        <v>0</v>
      </c>
      <c r="N81" s="27">
        <v>0.18</v>
      </c>
      <c r="O81" s="27">
        <v>94.2</v>
      </c>
    </row>
    <row r="82" spans="1:15" x14ac:dyDescent="0.25">
      <c r="A82" s="105" t="s">
        <v>36</v>
      </c>
      <c r="B82" s="102"/>
      <c r="C82" s="102">
        <v>30</v>
      </c>
      <c r="D82" s="102">
        <v>2.2799999999999998</v>
      </c>
      <c r="E82" s="102">
        <v>0.27</v>
      </c>
      <c r="F82" s="102">
        <v>1.46</v>
      </c>
      <c r="G82" s="102">
        <v>1.2999999999999999E-2</v>
      </c>
      <c r="H82" s="102">
        <v>9</v>
      </c>
      <c r="I82" s="102">
        <v>0</v>
      </c>
      <c r="J82" s="102">
        <v>0</v>
      </c>
      <c r="K82" s="102">
        <v>19.2</v>
      </c>
      <c r="L82" s="102">
        <v>3.1</v>
      </c>
      <c r="M82" s="102">
        <v>5.0999999999999996</v>
      </c>
      <c r="N82" s="102">
        <v>0.56999999999999995</v>
      </c>
      <c r="O82" s="102">
        <v>79</v>
      </c>
    </row>
    <row r="83" spans="1:15" x14ac:dyDescent="0.25">
      <c r="A83" s="105" t="s">
        <v>33</v>
      </c>
      <c r="B83" s="52"/>
      <c r="C83" s="53">
        <v>30</v>
      </c>
      <c r="D83" s="102">
        <v>2.83</v>
      </c>
      <c r="E83" s="102">
        <v>0.27</v>
      </c>
      <c r="F83" s="102">
        <v>1.49</v>
      </c>
      <c r="G83" s="102">
        <v>0.09</v>
      </c>
      <c r="H83" s="102">
        <v>0</v>
      </c>
      <c r="I83" s="102">
        <v>0</v>
      </c>
      <c r="J83" s="102">
        <v>0</v>
      </c>
      <c r="K83" s="102">
        <v>7</v>
      </c>
      <c r="L83" s="102">
        <v>14</v>
      </c>
      <c r="M83" s="102">
        <v>5</v>
      </c>
      <c r="N83" s="102">
        <v>0</v>
      </c>
      <c r="O83" s="102">
        <v>67.8</v>
      </c>
    </row>
    <row r="84" spans="1:15" x14ac:dyDescent="0.25">
      <c r="A84" s="105" t="s">
        <v>188</v>
      </c>
      <c r="B84" s="52"/>
      <c r="C84" s="60">
        <v>810</v>
      </c>
      <c r="D84" s="223">
        <f>SUM(D77:D83)</f>
        <v>24.89</v>
      </c>
      <c r="E84" s="223">
        <f>SUM(E77:E83)</f>
        <v>24.549999999999997</v>
      </c>
      <c r="F84" s="223">
        <f>SUM(F77:F83)</f>
        <v>70.22999999999999</v>
      </c>
      <c r="G84" s="223">
        <f>SUM(G77:G83)</f>
        <v>0.38300000000000001</v>
      </c>
      <c r="H84" s="223">
        <f>SUM(H77:H82)</f>
        <v>52.31</v>
      </c>
      <c r="I84" s="223">
        <f>SUM(I77:I83)</f>
        <v>94.62</v>
      </c>
      <c r="J84" s="223">
        <f>SUM(J77:J83)</f>
        <v>0</v>
      </c>
      <c r="K84" s="223">
        <f>SUM(K77:K83)</f>
        <v>184.17</v>
      </c>
      <c r="L84" s="223">
        <f>SUM(L77:L83)</f>
        <v>292.55000000000007</v>
      </c>
      <c r="M84" s="223">
        <f>SUM(M77:M83)</f>
        <v>85.839999999999989</v>
      </c>
      <c r="N84" s="223">
        <f>SUM(N77:N82)</f>
        <v>3.9699999999999998</v>
      </c>
      <c r="O84" s="223">
        <f>SUM(O77:O83)</f>
        <v>704.66</v>
      </c>
    </row>
    <row r="85" spans="1:15" x14ac:dyDescent="0.25">
      <c r="A85" s="224" t="s">
        <v>166</v>
      </c>
      <c r="B85" s="52"/>
      <c r="C85" s="60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</row>
    <row r="86" spans="1:15" x14ac:dyDescent="0.25">
      <c r="A86" s="224" t="s">
        <v>227</v>
      </c>
      <c r="B86" s="52"/>
      <c r="C86" s="60">
        <v>70</v>
      </c>
      <c r="D86" s="60">
        <v>1.49</v>
      </c>
      <c r="E86" s="60">
        <v>5.61</v>
      </c>
      <c r="F86" s="60">
        <v>17.16</v>
      </c>
      <c r="G86" s="60">
        <v>5.6000000000000001E-2</v>
      </c>
      <c r="H86" s="60">
        <v>0.3</v>
      </c>
      <c r="I86" s="60">
        <v>7</v>
      </c>
      <c r="J86" s="60">
        <v>0</v>
      </c>
      <c r="K86" s="60">
        <v>14.6</v>
      </c>
      <c r="L86" s="60">
        <v>49</v>
      </c>
      <c r="M86" s="59">
        <v>3.3</v>
      </c>
      <c r="N86" s="60">
        <v>0.43</v>
      </c>
      <c r="O86" s="60">
        <v>117</v>
      </c>
    </row>
    <row r="87" spans="1:15" x14ac:dyDescent="0.25">
      <c r="A87" s="224" t="s">
        <v>167</v>
      </c>
      <c r="B87" s="52"/>
      <c r="C87" s="60">
        <v>1280</v>
      </c>
      <c r="D87" s="223">
        <v>68.23</v>
      </c>
      <c r="E87" s="223">
        <v>56.53</v>
      </c>
      <c r="F87" s="223">
        <v>162.56</v>
      </c>
      <c r="G87" s="223">
        <v>0.56699999999999995</v>
      </c>
      <c r="H87" s="223">
        <v>53.66</v>
      </c>
      <c r="I87" s="223">
        <v>102.09</v>
      </c>
      <c r="J87" s="223">
        <v>0</v>
      </c>
      <c r="K87" s="223">
        <v>531.5</v>
      </c>
      <c r="L87" s="223">
        <v>830.2</v>
      </c>
      <c r="M87" s="225">
        <v>163.44499999999999</v>
      </c>
      <c r="N87" s="223">
        <v>5.99</v>
      </c>
      <c r="O87" s="223">
        <v>1325</v>
      </c>
    </row>
    <row r="91" spans="1:15" x14ac:dyDescent="0.25">
      <c r="A91" s="136"/>
      <c r="B91" s="136" t="s">
        <v>26</v>
      </c>
    </row>
    <row r="92" spans="1:15" ht="15.75" x14ac:dyDescent="0.25">
      <c r="A92" s="223" t="s">
        <v>52</v>
      </c>
      <c r="B92" s="223" t="s">
        <v>172</v>
      </c>
      <c r="C92" s="227" t="s">
        <v>175</v>
      </c>
      <c r="D92" s="284" t="s">
        <v>55</v>
      </c>
      <c r="E92" s="284"/>
      <c r="F92" s="284"/>
      <c r="G92" s="284" t="s">
        <v>173</v>
      </c>
      <c r="H92" s="285"/>
      <c r="I92" s="285"/>
      <c r="J92" s="285"/>
      <c r="K92" s="222"/>
      <c r="L92" s="228" t="s">
        <v>174</v>
      </c>
      <c r="M92" s="102"/>
      <c r="N92" s="223"/>
      <c r="O92" s="223" t="s">
        <v>6</v>
      </c>
    </row>
    <row r="93" spans="1:15" x14ac:dyDescent="0.25">
      <c r="A93" s="101"/>
      <c r="B93" s="102"/>
      <c r="C93" s="102"/>
      <c r="D93" s="223" t="s">
        <v>176</v>
      </c>
      <c r="E93" s="223" t="s">
        <v>177</v>
      </c>
      <c r="F93" s="223" t="s">
        <v>178</v>
      </c>
      <c r="G93" s="223" t="s">
        <v>179</v>
      </c>
      <c r="H93" s="223" t="s">
        <v>11</v>
      </c>
      <c r="I93" s="223" t="s">
        <v>180</v>
      </c>
      <c r="J93" s="223" t="s">
        <v>181</v>
      </c>
      <c r="K93" s="223" t="s">
        <v>14</v>
      </c>
      <c r="L93" s="223" t="s">
        <v>182</v>
      </c>
      <c r="M93" s="223" t="s">
        <v>183</v>
      </c>
      <c r="N93" s="223" t="s">
        <v>169</v>
      </c>
      <c r="O93" s="102"/>
    </row>
    <row r="94" spans="1:15" x14ac:dyDescent="0.25">
      <c r="A94" s="110" t="s">
        <v>51</v>
      </c>
      <c r="B94" s="103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</row>
    <row r="95" spans="1:15" x14ac:dyDescent="0.25">
      <c r="A95" s="105" t="s">
        <v>164</v>
      </c>
      <c r="B95" s="102">
        <v>18</v>
      </c>
      <c r="C95" s="102">
        <v>160</v>
      </c>
      <c r="D95" s="102">
        <v>10.7</v>
      </c>
      <c r="E95" s="102">
        <v>11.27</v>
      </c>
      <c r="F95" s="102">
        <v>4.96</v>
      </c>
      <c r="G95" s="102">
        <v>0.1</v>
      </c>
      <c r="H95" s="102">
        <v>0.25</v>
      </c>
      <c r="I95" s="102">
        <v>4.53</v>
      </c>
      <c r="J95" s="102">
        <v>0</v>
      </c>
      <c r="K95" s="102">
        <v>177.25</v>
      </c>
      <c r="L95" s="102">
        <v>164.55</v>
      </c>
      <c r="M95" s="102">
        <v>20.3</v>
      </c>
      <c r="N95" s="102">
        <v>1.26</v>
      </c>
      <c r="O95" s="102">
        <v>311.88</v>
      </c>
    </row>
    <row r="96" spans="1:15" x14ac:dyDescent="0.25">
      <c r="A96" s="105" t="s">
        <v>37</v>
      </c>
      <c r="B96" s="102">
        <v>33</v>
      </c>
      <c r="C96" s="102">
        <v>200</v>
      </c>
      <c r="D96" s="102">
        <v>0.2</v>
      </c>
      <c r="E96" s="102">
        <v>0</v>
      </c>
      <c r="F96" s="102">
        <v>14</v>
      </c>
      <c r="G96" s="102">
        <v>0</v>
      </c>
      <c r="H96" s="102">
        <v>0</v>
      </c>
      <c r="I96" s="102">
        <v>0</v>
      </c>
      <c r="J96" s="102">
        <v>0</v>
      </c>
      <c r="K96" s="102">
        <v>6</v>
      </c>
      <c r="L96" s="102">
        <v>0</v>
      </c>
      <c r="M96" s="102">
        <v>0</v>
      </c>
      <c r="N96" s="102">
        <v>0</v>
      </c>
      <c r="O96" s="102">
        <v>28</v>
      </c>
    </row>
    <row r="97" spans="1:15" x14ac:dyDescent="0.25">
      <c r="A97" s="105" t="s">
        <v>33</v>
      </c>
      <c r="B97" s="102"/>
      <c r="C97" s="102">
        <v>30</v>
      </c>
      <c r="D97" s="102">
        <v>2.83</v>
      </c>
      <c r="E97" s="102">
        <v>0.27</v>
      </c>
      <c r="F97" s="102">
        <v>1.49</v>
      </c>
      <c r="G97" s="102">
        <v>0.09</v>
      </c>
      <c r="H97" s="102">
        <v>0</v>
      </c>
      <c r="I97" s="102">
        <v>0</v>
      </c>
      <c r="J97" s="102">
        <v>0</v>
      </c>
      <c r="K97" s="102">
        <v>7</v>
      </c>
      <c r="L97" s="102">
        <v>14</v>
      </c>
      <c r="M97" s="102">
        <v>5</v>
      </c>
      <c r="N97" s="102">
        <v>0</v>
      </c>
      <c r="O97" s="102">
        <v>67.8</v>
      </c>
    </row>
    <row r="98" spans="1:15" x14ac:dyDescent="0.25">
      <c r="A98" s="105" t="s">
        <v>192</v>
      </c>
      <c r="B98" s="102"/>
      <c r="C98" s="223">
        <f t="shared" ref="C98:O98" si="5">SUM(C95:C97)</f>
        <v>390</v>
      </c>
      <c r="D98" s="223">
        <f t="shared" si="5"/>
        <v>13.729999999999999</v>
      </c>
      <c r="E98" s="223">
        <f t="shared" si="5"/>
        <v>11.54</v>
      </c>
      <c r="F98" s="223">
        <f t="shared" si="5"/>
        <v>20.45</v>
      </c>
      <c r="G98" s="223">
        <f t="shared" si="5"/>
        <v>0.19</v>
      </c>
      <c r="H98" s="223">
        <f t="shared" si="5"/>
        <v>0.25</v>
      </c>
      <c r="I98" s="223">
        <f t="shared" si="5"/>
        <v>4.53</v>
      </c>
      <c r="J98" s="223">
        <f t="shared" si="5"/>
        <v>0</v>
      </c>
      <c r="K98" s="223">
        <f t="shared" si="5"/>
        <v>190.25</v>
      </c>
      <c r="L98" s="223">
        <f t="shared" si="5"/>
        <v>178.55</v>
      </c>
      <c r="M98" s="223">
        <f t="shared" si="5"/>
        <v>25.3</v>
      </c>
      <c r="N98" s="223">
        <f t="shared" si="5"/>
        <v>1.26</v>
      </c>
      <c r="O98" s="223">
        <f t="shared" si="5"/>
        <v>407.68</v>
      </c>
    </row>
    <row r="99" spans="1:15" x14ac:dyDescent="0.25">
      <c r="A99" s="105" t="s">
        <v>195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</row>
    <row r="100" spans="1:15" x14ac:dyDescent="0.25">
      <c r="A100" s="105" t="s">
        <v>34</v>
      </c>
      <c r="B100" s="102">
        <v>4</v>
      </c>
      <c r="C100" s="102">
        <v>30</v>
      </c>
      <c r="D100" s="102">
        <v>0.27</v>
      </c>
      <c r="E100" s="102">
        <v>0.06</v>
      </c>
      <c r="F100" s="102">
        <v>0.81</v>
      </c>
      <c r="G100" s="102">
        <v>0.75</v>
      </c>
      <c r="H100" s="102">
        <v>4.5599999999999996</v>
      </c>
      <c r="I100" s="102">
        <v>1.41</v>
      </c>
      <c r="J100" s="102">
        <v>0</v>
      </c>
      <c r="K100" s="102">
        <v>0.3</v>
      </c>
      <c r="L100" s="102">
        <v>1.5</v>
      </c>
      <c r="M100" s="102">
        <v>1.44</v>
      </c>
      <c r="N100" s="102">
        <v>0.03</v>
      </c>
      <c r="O100" s="102">
        <v>5.4</v>
      </c>
    </row>
    <row r="101" spans="1:15" x14ac:dyDescent="0.25">
      <c r="A101" s="105" t="s">
        <v>196</v>
      </c>
      <c r="B101" s="103">
        <v>7</v>
      </c>
      <c r="C101" s="102">
        <v>250</v>
      </c>
      <c r="D101" s="102">
        <v>8.61</v>
      </c>
      <c r="E101" s="102">
        <v>8.4</v>
      </c>
      <c r="F101" s="102">
        <v>14.34</v>
      </c>
      <c r="G101" s="102">
        <v>0.1</v>
      </c>
      <c r="H101" s="102">
        <v>9.11</v>
      </c>
      <c r="I101" s="102">
        <v>15</v>
      </c>
      <c r="J101" s="102">
        <v>0</v>
      </c>
      <c r="K101" s="102">
        <v>45.3</v>
      </c>
      <c r="L101" s="102">
        <v>176.53</v>
      </c>
      <c r="M101" s="102">
        <v>47.35</v>
      </c>
      <c r="N101" s="102">
        <v>1.26</v>
      </c>
      <c r="O101" s="102">
        <v>167.2</v>
      </c>
    </row>
    <row r="102" spans="1:15" x14ac:dyDescent="0.25">
      <c r="A102" s="105" t="s">
        <v>85</v>
      </c>
      <c r="B102" s="102">
        <v>81</v>
      </c>
      <c r="C102" s="102">
        <v>80</v>
      </c>
      <c r="D102" s="102">
        <v>19.72</v>
      </c>
      <c r="E102" s="102">
        <v>17.89</v>
      </c>
      <c r="F102" s="102">
        <v>4.76</v>
      </c>
      <c r="G102" s="102">
        <v>0.17</v>
      </c>
      <c r="H102" s="102">
        <v>1.28</v>
      </c>
      <c r="I102" s="102">
        <v>0</v>
      </c>
      <c r="J102" s="102">
        <v>0</v>
      </c>
      <c r="K102" s="102">
        <v>24.36</v>
      </c>
      <c r="L102" s="102">
        <v>194.69</v>
      </c>
      <c r="M102" s="102">
        <v>26.01</v>
      </c>
      <c r="N102" s="102">
        <v>2.3199999999999998</v>
      </c>
      <c r="O102" s="102">
        <v>168.2</v>
      </c>
    </row>
    <row r="103" spans="1:15" x14ac:dyDescent="0.25">
      <c r="A103" s="105" t="s">
        <v>45</v>
      </c>
      <c r="B103" s="102">
        <v>37</v>
      </c>
      <c r="C103" s="102">
        <v>180</v>
      </c>
      <c r="D103" s="102">
        <v>6.62</v>
      </c>
      <c r="E103" s="102">
        <v>5.42</v>
      </c>
      <c r="F103" s="102">
        <v>31.73</v>
      </c>
      <c r="G103" s="102">
        <v>7.0000000000000007E-2</v>
      </c>
      <c r="H103" s="102">
        <v>0</v>
      </c>
      <c r="I103" s="102">
        <v>25.2</v>
      </c>
      <c r="J103" s="102">
        <v>0</v>
      </c>
      <c r="K103" s="102">
        <v>1.32</v>
      </c>
      <c r="L103" s="102">
        <v>44.6</v>
      </c>
      <c r="M103" s="27">
        <v>25.34</v>
      </c>
      <c r="N103" s="102">
        <v>0.46200000000000002</v>
      </c>
      <c r="O103" s="102">
        <v>202.14</v>
      </c>
    </row>
    <row r="104" spans="1:15" x14ac:dyDescent="0.25">
      <c r="A104" s="105" t="s">
        <v>35</v>
      </c>
      <c r="B104" s="102">
        <v>31</v>
      </c>
      <c r="C104" s="27">
        <v>200</v>
      </c>
      <c r="D104" s="27">
        <v>0.04</v>
      </c>
      <c r="E104" s="27">
        <v>0</v>
      </c>
      <c r="F104" s="27">
        <v>24.76</v>
      </c>
      <c r="G104" s="27">
        <v>0.01</v>
      </c>
      <c r="H104" s="27">
        <v>1.08</v>
      </c>
      <c r="I104" s="27">
        <v>0</v>
      </c>
      <c r="J104" s="27">
        <v>0</v>
      </c>
      <c r="K104" s="27">
        <v>6.4</v>
      </c>
      <c r="L104" s="27">
        <v>3.6</v>
      </c>
      <c r="M104" s="102">
        <v>0</v>
      </c>
      <c r="N104" s="27">
        <v>0.18</v>
      </c>
      <c r="O104" s="27">
        <v>94.2</v>
      </c>
    </row>
    <row r="105" spans="1:15" x14ac:dyDescent="0.25">
      <c r="A105" s="105" t="s">
        <v>36</v>
      </c>
      <c r="B105" s="102"/>
      <c r="C105" s="102">
        <v>30</v>
      </c>
      <c r="D105" s="102">
        <v>2.2799999999999998</v>
      </c>
      <c r="E105" s="102">
        <v>0.27</v>
      </c>
      <c r="F105" s="102">
        <v>1.46</v>
      </c>
      <c r="G105" s="102">
        <v>1.2999999999999999E-2</v>
      </c>
      <c r="H105" s="102">
        <v>9</v>
      </c>
      <c r="I105" s="102">
        <v>0</v>
      </c>
      <c r="J105" s="102">
        <v>0</v>
      </c>
      <c r="K105" s="102">
        <v>19.2</v>
      </c>
      <c r="L105" s="102">
        <v>3.1</v>
      </c>
      <c r="M105" s="102">
        <v>5.0999999999999996</v>
      </c>
      <c r="N105" s="102">
        <v>0.56999999999999995</v>
      </c>
      <c r="O105" s="102">
        <v>79</v>
      </c>
    </row>
    <row r="106" spans="1:15" x14ac:dyDescent="0.25">
      <c r="A106" s="105" t="s">
        <v>33</v>
      </c>
      <c r="B106" s="52"/>
      <c r="C106" s="53">
        <v>30</v>
      </c>
      <c r="D106" s="102">
        <v>2.83</v>
      </c>
      <c r="E106" s="102">
        <v>0.27</v>
      </c>
      <c r="F106" s="102">
        <v>1.49</v>
      </c>
      <c r="G106" s="102">
        <v>0.09</v>
      </c>
      <c r="H106" s="102">
        <v>0</v>
      </c>
      <c r="I106" s="102">
        <v>0</v>
      </c>
      <c r="J106" s="102">
        <v>0</v>
      </c>
      <c r="K106" s="102">
        <v>7</v>
      </c>
      <c r="L106" s="102">
        <v>14</v>
      </c>
      <c r="M106" s="102">
        <v>5</v>
      </c>
      <c r="N106" s="102">
        <v>0</v>
      </c>
      <c r="O106" s="102">
        <v>67.8</v>
      </c>
    </row>
    <row r="107" spans="1:15" x14ac:dyDescent="0.25">
      <c r="A107" s="105" t="s">
        <v>188</v>
      </c>
      <c r="B107" s="52"/>
      <c r="C107" s="60">
        <f>SUM(C100:C106)</f>
        <v>800</v>
      </c>
      <c r="D107" s="223">
        <f>SUM(D100:D106)</f>
        <v>40.369999999999997</v>
      </c>
      <c r="E107" s="223">
        <f>SUM(E100:E106)</f>
        <v>32.310000000000009</v>
      </c>
      <c r="F107" s="223">
        <v>79.349999999999994</v>
      </c>
      <c r="G107" s="223">
        <f t="shared" ref="G107:O107" si="6">SUM(G100:G106)</f>
        <v>1.2030000000000001</v>
      </c>
      <c r="H107" s="223">
        <f t="shared" si="6"/>
        <v>25.029999999999998</v>
      </c>
      <c r="I107" s="223">
        <f t="shared" si="6"/>
        <v>41.61</v>
      </c>
      <c r="J107" s="223">
        <f t="shared" si="6"/>
        <v>0</v>
      </c>
      <c r="K107" s="223">
        <f t="shared" si="6"/>
        <v>103.88</v>
      </c>
      <c r="L107" s="223">
        <f t="shared" si="6"/>
        <v>438.0200000000001</v>
      </c>
      <c r="M107" s="223">
        <f t="shared" si="6"/>
        <v>110.24</v>
      </c>
      <c r="N107" s="223">
        <f t="shared" si="6"/>
        <v>4.8220000000000001</v>
      </c>
      <c r="O107" s="223">
        <f t="shared" si="6"/>
        <v>783.93999999999994</v>
      </c>
    </row>
    <row r="108" spans="1:15" x14ac:dyDescent="0.25">
      <c r="A108" s="105" t="s">
        <v>166</v>
      </c>
      <c r="B108" s="52"/>
      <c r="C108" s="53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</row>
    <row r="109" spans="1:15" x14ac:dyDescent="0.25">
      <c r="A109" s="224" t="s">
        <v>163</v>
      </c>
      <c r="B109" s="52"/>
      <c r="C109" s="219">
        <v>33.299999999999997</v>
      </c>
      <c r="D109" s="219">
        <v>1.49</v>
      </c>
      <c r="E109" s="219">
        <v>5.61</v>
      </c>
      <c r="F109" s="219">
        <v>17.16</v>
      </c>
      <c r="G109" s="219">
        <v>5.6000000000000001E-2</v>
      </c>
      <c r="H109" s="219">
        <v>0.3</v>
      </c>
      <c r="I109" s="219">
        <v>7</v>
      </c>
      <c r="J109" s="219">
        <v>0</v>
      </c>
      <c r="K109" s="219">
        <v>14.6</v>
      </c>
      <c r="L109" s="219">
        <v>49</v>
      </c>
      <c r="M109" s="219">
        <v>3.3</v>
      </c>
      <c r="N109" s="219">
        <v>0.43</v>
      </c>
      <c r="O109" s="219">
        <v>117</v>
      </c>
    </row>
    <row r="110" spans="1:15" x14ac:dyDescent="0.25">
      <c r="A110" s="224" t="s">
        <v>167</v>
      </c>
      <c r="B110" s="52"/>
      <c r="C110" s="60">
        <v>1223.3</v>
      </c>
      <c r="D110" s="223">
        <v>55.59</v>
      </c>
      <c r="E110" s="223">
        <v>49.46</v>
      </c>
      <c r="F110" s="223">
        <v>116.96</v>
      </c>
      <c r="G110" s="223">
        <v>1.4490000000000001</v>
      </c>
      <c r="H110" s="223">
        <v>25.58</v>
      </c>
      <c r="I110" s="223">
        <v>53.14</v>
      </c>
      <c r="J110" s="223">
        <v>0</v>
      </c>
      <c r="K110" s="223">
        <v>308.8</v>
      </c>
      <c r="L110" s="223">
        <v>665.6</v>
      </c>
      <c r="M110" s="225">
        <v>138.80000000000001</v>
      </c>
      <c r="N110" s="223">
        <v>6.5119999999999996</v>
      </c>
      <c r="O110" s="223">
        <v>1308.5999999999999</v>
      </c>
    </row>
    <row r="114" spans="1:15" x14ac:dyDescent="0.25">
      <c r="A114" s="136"/>
      <c r="B114" s="136" t="s">
        <v>184</v>
      </c>
    </row>
    <row r="115" spans="1:15" ht="15.75" x14ac:dyDescent="0.25">
      <c r="A115" s="223" t="s">
        <v>52</v>
      </c>
      <c r="B115" s="223" t="s">
        <v>172</v>
      </c>
      <c r="C115" s="227" t="s">
        <v>175</v>
      </c>
      <c r="D115" s="284" t="s">
        <v>55</v>
      </c>
      <c r="E115" s="284"/>
      <c r="F115" s="284"/>
      <c r="G115" s="284" t="s">
        <v>173</v>
      </c>
      <c r="H115" s="285"/>
      <c r="I115" s="285"/>
      <c r="J115" s="285"/>
      <c r="K115" s="222"/>
      <c r="L115" s="228" t="s">
        <v>174</v>
      </c>
      <c r="M115" s="102"/>
      <c r="N115" s="223"/>
      <c r="O115" s="223" t="s">
        <v>6</v>
      </c>
    </row>
    <row r="116" spans="1:15" x14ac:dyDescent="0.25">
      <c r="A116" s="101"/>
      <c r="B116" s="102"/>
      <c r="C116" s="102"/>
      <c r="D116" s="223" t="s">
        <v>176</v>
      </c>
      <c r="E116" s="223" t="s">
        <v>177</v>
      </c>
      <c r="F116" s="223" t="s">
        <v>178</v>
      </c>
      <c r="G116" s="223" t="s">
        <v>179</v>
      </c>
      <c r="H116" s="223" t="s">
        <v>11</v>
      </c>
      <c r="I116" s="223" t="s">
        <v>180</v>
      </c>
      <c r="J116" s="223" t="s">
        <v>181</v>
      </c>
      <c r="K116" s="223" t="s">
        <v>14</v>
      </c>
      <c r="L116" s="223" t="s">
        <v>182</v>
      </c>
      <c r="M116" s="223" t="s">
        <v>183</v>
      </c>
      <c r="N116" s="223" t="s">
        <v>169</v>
      </c>
      <c r="O116" s="102"/>
    </row>
    <row r="117" spans="1:15" x14ac:dyDescent="0.25">
      <c r="A117" s="110" t="s">
        <v>51</v>
      </c>
      <c r="B117" s="103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</row>
    <row r="118" spans="1:15" x14ac:dyDescent="0.25">
      <c r="A118" s="105" t="s">
        <v>197</v>
      </c>
      <c r="B118" s="102">
        <v>38</v>
      </c>
      <c r="C118" s="102">
        <v>150</v>
      </c>
      <c r="D118" s="102">
        <v>3.91</v>
      </c>
      <c r="E118" s="102">
        <v>2.0099999999999998</v>
      </c>
      <c r="F118" s="102">
        <v>23.38</v>
      </c>
      <c r="G118" s="102">
        <v>0.01</v>
      </c>
      <c r="H118" s="102">
        <v>0</v>
      </c>
      <c r="I118" s="102">
        <v>110</v>
      </c>
      <c r="J118" s="102">
        <v>0</v>
      </c>
      <c r="K118" s="102">
        <v>174.9</v>
      </c>
      <c r="L118" s="102">
        <v>104.56</v>
      </c>
      <c r="M118" s="102">
        <v>41.12</v>
      </c>
      <c r="N118" s="102">
        <v>1.1299999999999999</v>
      </c>
      <c r="O118" s="102">
        <v>127.3</v>
      </c>
    </row>
    <row r="119" spans="1:15" x14ac:dyDescent="0.25">
      <c r="A119" s="105" t="s">
        <v>154</v>
      </c>
      <c r="B119" s="102">
        <v>44</v>
      </c>
      <c r="C119" s="102">
        <v>200</v>
      </c>
      <c r="D119" s="102">
        <v>1.4</v>
      </c>
      <c r="E119" s="102">
        <v>2</v>
      </c>
      <c r="F119" s="102">
        <v>22.4</v>
      </c>
      <c r="G119" s="102">
        <v>0.02</v>
      </c>
      <c r="H119" s="102">
        <v>0</v>
      </c>
      <c r="I119" s="102">
        <v>0.08</v>
      </c>
      <c r="J119" s="102">
        <v>0</v>
      </c>
      <c r="K119" s="102">
        <v>34</v>
      </c>
      <c r="L119" s="102">
        <v>45</v>
      </c>
      <c r="M119" s="102">
        <v>7</v>
      </c>
      <c r="N119" s="102">
        <v>0</v>
      </c>
      <c r="O119" s="102">
        <v>116</v>
      </c>
    </row>
    <row r="120" spans="1:15" x14ac:dyDescent="0.25">
      <c r="A120" s="105" t="s">
        <v>191</v>
      </c>
      <c r="B120" s="102"/>
      <c r="C120" s="102">
        <v>30</v>
      </c>
      <c r="D120" s="102">
        <v>2.25</v>
      </c>
      <c r="E120" s="102">
        <v>0.87</v>
      </c>
      <c r="F120" s="102">
        <v>15.27</v>
      </c>
      <c r="G120" s="102">
        <v>0</v>
      </c>
      <c r="H120" s="102">
        <v>0</v>
      </c>
      <c r="I120" s="102">
        <v>0</v>
      </c>
      <c r="J120" s="102">
        <v>0</v>
      </c>
      <c r="K120" s="102">
        <v>6</v>
      </c>
      <c r="L120" s="102">
        <v>0</v>
      </c>
      <c r="M120" s="102">
        <v>5</v>
      </c>
      <c r="N120" s="102">
        <v>0</v>
      </c>
      <c r="O120" s="102">
        <v>79.2</v>
      </c>
    </row>
    <row r="121" spans="1:15" x14ac:dyDescent="0.25">
      <c r="A121" s="105" t="s">
        <v>186</v>
      </c>
      <c r="B121" s="102"/>
      <c r="C121" s="223">
        <f t="shared" ref="C121:O121" si="7">SUM(C118:C120)</f>
        <v>380</v>
      </c>
      <c r="D121" s="223">
        <f t="shared" si="7"/>
        <v>7.5600000000000005</v>
      </c>
      <c r="E121" s="223">
        <f t="shared" si="7"/>
        <v>4.88</v>
      </c>
      <c r="F121" s="223">
        <f t="shared" si="7"/>
        <v>61.05</v>
      </c>
      <c r="G121" s="223">
        <f t="shared" si="7"/>
        <v>0.03</v>
      </c>
      <c r="H121" s="223">
        <f t="shared" si="7"/>
        <v>0</v>
      </c>
      <c r="I121" s="223">
        <f t="shared" si="7"/>
        <v>110.08</v>
      </c>
      <c r="J121" s="223">
        <f t="shared" si="7"/>
        <v>0</v>
      </c>
      <c r="K121" s="223">
        <f t="shared" si="7"/>
        <v>214.9</v>
      </c>
      <c r="L121" s="223">
        <f t="shared" si="7"/>
        <v>149.56</v>
      </c>
      <c r="M121" s="223">
        <f t="shared" si="7"/>
        <v>53.12</v>
      </c>
      <c r="N121" s="223">
        <f t="shared" si="7"/>
        <v>1.1299999999999999</v>
      </c>
      <c r="O121" s="223">
        <f t="shared" si="7"/>
        <v>322.5</v>
      </c>
    </row>
    <row r="122" spans="1:15" x14ac:dyDescent="0.25">
      <c r="A122" s="105" t="s">
        <v>195</v>
      </c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</row>
    <row r="123" spans="1:15" x14ac:dyDescent="0.25">
      <c r="A123" s="105" t="s">
        <v>39</v>
      </c>
      <c r="B123" s="103">
        <v>3</v>
      </c>
      <c r="C123" s="102">
        <v>30</v>
      </c>
      <c r="D123" s="102">
        <v>0.21</v>
      </c>
      <c r="E123" s="102">
        <v>0.03</v>
      </c>
      <c r="F123" s="102">
        <v>1.1100000000000001</v>
      </c>
      <c r="G123" s="102">
        <v>0.01</v>
      </c>
      <c r="H123" s="102">
        <v>1.71</v>
      </c>
      <c r="I123" s="102">
        <v>0</v>
      </c>
      <c r="J123" s="102">
        <v>0</v>
      </c>
      <c r="K123" s="102">
        <v>7.87</v>
      </c>
      <c r="L123" s="102">
        <v>14.41</v>
      </c>
      <c r="M123" s="102">
        <v>4.79</v>
      </c>
      <c r="N123" s="102">
        <v>0.2</v>
      </c>
      <c r="O123" s="102">
        <v>4.1100000000000003</v>
      </c>
    </row>
    <row r="124" spans="1:15" x14ac:dyDescent="0.25">
      <c r="A124" s="105" t="s">
        <v>198</v>
      </c>
      <c r="B124" s="103">
        <v>10</v>
      </c>
      <c r="C124" s="102">
        <v>250</v>
      </c>
      <c r="D124" s="102">
        <v>2.5</v>
      </c>
      <c r="E124" s="102">
        <v>2.79</v>
      </c>
      <c r="F124" s="102">
        <v>17</v>
      </c>
      <c r="G124" s="102">
        <v>0.1</v>
      </c>
      <c r="H124" s="102">
        <v>8.33</v>
      </c>
      <c r="I124" s="102">
        <v>0</v>
      </c>
      <c r="J124" s="102">
        <v>0</v>
      </c>
      <c r="K124" s="102">
        <v>25.9</v>
      </c>
      <c r="L124" s="102">
        <v>87.35</v>
      </c>
      <c r="M124" s="102">
        <v>26.5</v>
      </c>
      <c r="N124" s="102">
        <v>1.01</v>
      </c>
      <c r="O124" s="102">
        <v>103.25</v>
      </c>
    </row>
    <row r="125" spans="1:15" x14ac:dyDescent="0.25">
      <c r="A125" s="230" t="s">
        <v>199</v>
      </c>
      <c r="B125" s="102" t="s">
        <v>200</v>
      </c>
      <c r="C125" s="102" t="s">
        <v>201</v>
      </c>
      <c r="D125" s="102">
        <v>20.13</v>
      </c>
      <c r="E125" s="102">
        <v>18.57</v>
      </c>
      <c r="F125" s="102">
        <v>41.42</v>
      </c>
      <c r="G125" s="102">
        <v>0.31</v>
      </c>
      <c r="H125" s="102">
        <v>37.799999999999997</v>
      </c>
      <c r="I125" s="102">
        <v>53.8</v>
      </c>
      <c r="J125" s="102">
        <v>0</v>
      </c>
      <c r="K125" s="102">
        <v>57.55</v>
      </c>
      <c r="L125" s="102">
        <v>257.91000000000003</v>
      </c>
      <c r="M125" s="102">
        <v>68.790000000000006</v>
      </c>
      <c r="N125" s="102">
        <v>3.52</v>
      </c>
      <c r="O125" s="102">
        <v>421.23</v>
      </c>
    </row>
    <row r="126" spans="1:15" x14ac:dyDescent="0.25">
      <c r="A126" s="105" t="s">
        <v>35</v>
      </c>
      <c r="B126" s="102">
        <v>31</v>
      </c>
      <c r="C126" s="27">
        <v>200</v>
      </c>
      <c r="D126" s="27">
        <v>0.04</v>
      </c>
      <c r="E126" s="27">
        <v>0</v>
      </c>
      <c r="F126" s="27">
        <v>24.76</v>
      </c>
      <c r="G126" s="27">
        <v>0.01</v>
      </c>
      <c r="H126" s="27">
        <v>1.08</v>
      </c>
      <c r="I126" s="27">
        <v>0</v>
      </c>
      <c r="J126" s="27">
        <v>0</v>
      </c>
      <c r="K126" s="27">
        <v>6.4</v>
      </c>
      <c r="L126" s="27">
        <v>3.6</v>
      </c>
      <c r="M126" s="102">
        <v>0</v>
      </c>
      <c r="N126" s="27">
        <v>0.18</v>
      </c>
      <c r="O126" s="27">
        <v>94.2</v>
      </c>
    </row>
    <row r="127" spans="1:15" x14ac:dyDescent="0.25">
      <c r="A127" s="105" t="s">
        <v>36</v>
      </c>
      <c r="B127" s="102"/>
      <c r="C127" s="102">
        <v>30</v>
      </c>
      <c r="D127" s="102">
        <v>2.2799999999999998</v>
      </c>
      <c r="E127" s="102">
        <v>0.27</v>
      </c>
      <c r="F127" s="102">
        <v>1.46</v>
      </c>
      <c r="G127" s="102">
        <v>1.2999999999999999E-2</v>
      </c>
      <c r="H127" s="102">
        <v>9</v>
      </c>
      <c r="I127" s="102">
        <v>0</v>
      </c>
      <c r="J127" s="102">
        <v>0</v>
      </c>
      <c r="K127" s="102">
        <v>19.2</v>
      </c>
      <c r="L127" s="102">
        <v>3.1</v>
      </c>
      <c r="M127" s="102">
        <v>5.0999999999999996</v>
      </c>
      <c r="N127" s="102">
        <v>0.56999999999999995</v>
      </c>
      <c r="O127" s="102">
        <v>79</v>
      </c>
    </row>
    <row r="128" spans="1:15" x14ac:dyDescent="0.25">
      <c r="A128" s="105" t="s">
        <v>33</v>
      </c>
      <c r="B128" s="52"/>
      <c r="C128" s="53">
        <v>30</v>
      </c>
      <c r="D128" s="102">
        <v>2.83</v>
      </c>
      <c r="E128" s="102">
        <v>0.27</v>
      </c>
      <c r="F128" s="102">
        <v>1.49</v>
      </c>
      <c r="G128" s="102">
        <v>0.09</v>
      </c>
      <c r="H128" s="102">
        <v>0</v>
      </c>
      <c r="I128" s="102">
        <v>0</v>
      </c>
      <c r="J128" s="102">
        <v>0</v>
      </c>
      <c r="K128" s="102">
        <v>7</v>
      </c>
      <c r="L128" s="102">
        <v>14</v>
      </c>
      <c r="M128" s="102">
        <v>5</v>
      </c>
      <c r="N128" s="102">
        <v>0</v>
      </c>
      <c r="O128" s="102">
        <v>67.8</v>
      </c>
    </row>
    <row r="129" spans="1:15" x14ac:dyDescent="0.25">
      <c r="A129" s="105" t="s">
        <v>188</v>
      </c>
      <c r="B129" s="102"/>
      <c r="C129" s="223">
        <v>790</v>
      </c>
      <c r="D129" s="223">
        <f t="shared" ref="D129:I129" si="8">SUM(D123:D128)</f>
        <v>27.990000000000002</v>
      </c>
      <c r="E129" s="223">
        <f t="shared" si="8"/>
        <v>21.93</v>
      </c>
      <c r="F129" s="223">
        <f t="shared" si="8"/>
        <v>87.24</v>
      </c>
      <c r="G129" s="223">
        <f t="shared" si="8"/>
        <v>0.53300000000000003</v>
      </c>
      <c r="H129" s="223">
        <f t="shared" si="8"/>
        <v>57.919999999999995</v>
      </c>
      <c r="I129" s="223">
        <f t="shared" si="8"/>
        <v>53.8</v>
      </c>
      <c r="J129" s="223">
        <v>0</v>
      </c>
      <c r="K129" s="223">
        <f>SUM(K123:K128)</f>
        <v>123.92</v>
      </c>
      <c r="L129" s="223">
        <f>SUM(L123:L128)</f>
        <v>380.37000000000006</v>
      </c>
      <c r="M129" s="223">
        <f>SUM(M123:M128)</f>
        <v>110.18</v>
      </c>
      <c r="N129" s="223">
        <f>SUM(N123:N128)</f>
        <v>5.48</v>
      </c>
      <c r="O129" s="223">
        <f>SUM(O123:O128)</f>
        <v>769.59</v>
      </c>
    </row>
    <row r="130" spans="1:15" x14ac:dyDescent="0.25">
      <c r="A130" s="105" t="s">
        <v>166</v>
      </c>
      <c r="B130" s="52"/>
      <c r="C130" s="53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</row>
    <row r="131" spans="1:15" x14ac:dyDescent="0.25">
      <c r="A131" s="105" t="s">
        <v>210</v>
      </c>
      <c r="B131" s="52"/>
      <c r="C131" s="60">
        <v>185</v>
      </c>
      <c r="D131" s="223">
        <v>0.8</v>
      </c>
      <c r="E131" s="223">
        <v>0.8</v>
      </c>
      <c r="F131" s="223">
        <v>20</v>
      </c>
      <c r="G131" s="223">
        <v>0.06</v>
      </c>
      <c r="H131" s="223">
        <v>20</v>
      </c>
      <c r="I131" s="223">
        <v>10</v>
      </c>
      <c r="J131" s="223">
        <v>0.4</v>
      </c>
      <c r="K131" s="223">
        <v>32</v>
      </c>
      <c r="L131" s="223">
        <v>0.8</v>
      </c>
      <c r="M131" s="225">
        <v>18</v>
      </c>
      <c r="N131" s="223">
        <v>4.4000000000000004</v>
      </c>
      <c r="O131" s="223">
        <v>85</v>
      </c>
    </row>
    <row r="132" spans="1:15" x14ac:dyDescent="0.25">
      <c r="A132" s="224" t="s">
        <v>167</v>
      </c>
      <c r="B132" s="52"/>
      <c r="C132" s="60">
        <v>1355</v>
      </c>
      <c r="D132" s="223">
        <v>36.35</v>
      </c>
      <c r="E132" s="223">
        <v>27.61</v>
      </c>
      <c r="F132" s="223">
        <v>168.29</v>
      </c>
      <c r="G132" s="223">
        <v>0.623</v>
      </c>
      <c r="H132" s="223">
        <v>77.92</v>
      </c>
      <c r="I132" s="223">
        <v>173.88</v>
      </c>
      <c r="J132" s="223">
        <v>0.4</v>
      </c>
      <c r="K132" s="223">
        <v>370.8</v>
      </c>
      <c r="L132" s="223">
        <v>530.79999999999995</v>
      </c>
      <c r="M132" s="223">
        <v>181.32</v>
      </c>
      <c r="N132" s="223">
        <v>11.01</v>
      </c>
      <c r="O132" s="223">
        <v>1177.0999999999999</v>
      </c>
    </row>
    <row r="136" spans="1:15" x14ac:dyDescent="0.25">
      <c r="A136" s="136"/>
      <c r="B136" s="136" t="s">
        <v>27</v>
      </c>
    </row>
    <row r="137" spans="1:15" ht="15.75" x14ac:dyDescent="0.25">
      <c r="A137" s="223" t="s">
        <v>52</v>
      </c>
      <c r="B137" s="223" t="s">
        <v>172</v>
      </c>
      <c r="C137" s="227" t="s">
        <v>175</v>
      </c>
      <c r="D137" s="284" t="s">
        <v>55</v>
      </c>
      <c r="E137" s="284"/>
      <c r="F137" s="284"/>
      <c r="G137" s="284" t="s">
        <v>173</v>
      </c>
      <c r="H137" s="285"/>
      <c r="I137" s="285"/>
      <c r="J137" s="285"/>
      <c r="K137" s="222"/>
      <c r="L137" s="228" t="s">
        <v>174</v>
      </c>
      <c r="M137" s="102"/>
      <c r="N137" s="223"/>
      <c r="O137" s="223" t="s">
        <v>6</v>
      </c>
    </row>
    <row r="138" spans="1:15" x14ac:dyDescent="0.25">
      <c r="A138" s="101"/>
      <c r="B138" s="102"/>
      <c r="C138" s="102"/>
      <c r="D138" s="223" t="s">
        <v>176</v>
      </c>
      <c r="E138" s="223" t="s">
        <v>177</v>
      </c>
      <c r="F138" s="223" t="s">
        <v>178</v>
      </c>
      <c r="G138" s="223" t="s">
        <v>179</v>
      </c>
      <c r="H138" s="223" t="s">
        <v>11</v>
      </c>
      <c r="I138" s="223" t="s">
        <v>180</v>
      </c>
      <c r="J138" s="223" t="s">
        <v>181</v>
      </c>
      <c r="K138" s="223" t="s">
        <v>14</v>
      </c>
      <c r="L138" s="223" t="s">
        <v>182</v>
      </c>
      <c r="M138" s="223" t="s">
        <v>183</v>
      </c>
      <c r="N138" s="223" t="s">
        <v>169</v>
      </c>
      <c r="O138" s="102"/>
    </row>
    <row r="139" spans="1:15" x14ac:dyDescent="0.25">
      <c r="A139" s="110" t="s">
        <v>51</v>
      </c>
      <c r="B139" s="103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</row>
    <row r="140" spans="1:15" x14ac:dyDescent="0.25">
      <c r="A140" s="105" t="s">
        <v>203</v>
      </c>
      <c r="B140" s="102">
        <v>39</v>
      </c>
      <c r="C140" s="102">
        <v>150</v>
      </c>
      <c r="D140" s="102">
        <v>6.81</v>
      </c>
      <c r="E140" s="102">
        <v>7.26</v>
      </c>
      <c r="F140" s="102">
        <v>22.79</v>
      </c>
      <c r="G140" s="102">
        <v>0.12</v>
      </c>
      <c r="H140" s="102">
        <v>5.28</v>
      </c>
      <c r="I140" s="102">
        <v>27.54</v>
      </c>
      <c r="J140" s="102">
        <v>0</v>
      </c>
      <c r="K140" s="102">
        <v>144.13</v>
      </c>
      <c r="L140" s="102">
        <v>117.04</v>
      </c>
      <c r="M140" s="102">
        <v>17.64</v>
      </c>
      <c r="N140" s="102">
        <v>1.24</v>
      </c>
      <c r="O140" s="102">
        <v>183.87</v>
      </c>
    </row>
    <row r="141" spans="1:15" x14ac:dyDescent="0.25">
      <c r="A141" s="105" t="s">
        <v>37</v>
      </c>
      <c r="B141" s="102">
        <v>33</v>
      </c>
      <c r="C141" s="102">
        <v>200</v>
      </c>
      <c r="D141" s="102">
        <v>0.2</v>
      </c>
      <c r="E141" s="102">
        <v>0</v>
      </c>
      <c r="F141" s="102">
        <v>14</v>
      </c>
      <c r="G141" s="102">
        <v>0</v>
      </c>
      <c r="H141" s="102">
        <v>0</v>
      </c>
      <c r="I141" s="102">
        <v>0</v>
      </c>
      <c r="J141" s="102">
        <v>0</v>
      </c>
      <c r="K141" s="102">
        <v>6</v>
      </c>
      <c r="L141" s="102">
        <v>0</v>
      </c>
      <c r="M141" s="102">
        <v>0</v>
      </c>
      <c r="N141" s="102">
        <v>0.4</v>
      </c>
      <c r="O141" s="102">
        <v>28</v>
      </c>
    </row>
    <row r="142" spans="1:15" x14ac:dyDescent="0.25">
      <c r="A142" s="105" t="s">
        <v>155</v>
      </c>
      <c r="B142" s="102">
        <v>2</v>
      </c>
      <c r="C142" s="102">
        <v>50</v>
      </c>
      <c r="D142" s="102">
        <v>4.92</v>
      </c>
      <c r="E142" s="102">
        <v>6.17</v>
      </c>
      <c r="F142" s="102">
        <v>1.1000000000000001</v>
      </c>
      <c r="G142" s="102">
        <v>0.01</v>
      </c>
      <c r="H142" s="102">
        <v>0.14000000000000001</v>
      </c>
      <c r="I142" s="102">
        <v>52</v>
      </c>
      <c r="J142" s="102">
        <v>0</v>
      </c>
      <c r="K142" s="102">
        <v>183</v>
      </c>
      <c r="L142" s="102">
        <v>114</v>
      </c>
      <c r="M142" s="102">
        <v>12</v>
      </c>
      <c r="N142" s="102">
        <v>0.2</v>
      </c>
      <c r="O142" s="102">
        <v>140.6</v>
      </c>
    </row>
    <row r="143" spans="1:15" x14ac:dyDescent="0.25">
      <c r="A143" s="105" t="s">
        <v>186</v>
      </c>
      <c r="B143" s="102"/>
      <c r="C143" s="223">
        <f t="shared" ref="C143:O143" si="9">SUM(C140:C142)</f>
        <v>400</v>
      </c>
      <c r="D143" s="223">
        <f t="shared" si="9"/>
        <v>11.93</v>
      </c>
      <c r="E143" s="223">
        <f t="shared" si="9"/>
        <v>13.43</v>
      </c>
      <c r="F143" s="223">
        <f t="shared" si="9"/>
        <v>37.89</v>
      </c>
      <c r="G143" s="223">
        <f t="shared" si="9"/>
        <v>0.13</v>
      </c>
      <c r="H143" s="223">
        <f t="shared" si="9"/>
        <v>5.42</v>
      </c>
      <c r="I143" s="223">
        <f t="shared" si="9"/>
        <v>79.539999999999992</v>
      </c>
      <c r="J143" s="223">
        <f t="shared" si="9"/>
        <v>0</v>
      </c>
      <c r="K143" s="223">
        <f t="shared" si="9"/>
        <v>333.13</v>
      </c>
      <c r="L143" s="223">
        <f t="shared" si="9"/>
        <v>231.04000000000002</v>
      </c>
      <c r="M143" s="223">
        <f t="shared" si="9"/>
        <v>29.64</v>
      </c>
      <c r="N143" s="223">
        <f t="shared" si="9"/>
        <v>1.84</v>
      </c>
      <c r="O143" s="223">
        <f t="shared" si="9"/>
        <v>352.47</v>
      </c>
    </row>
    <row r="144" spans="1:15" x14ac:dyDescent="0.25">
      <c r="A144" s="105" t="s">
        <v>19</v>
      </c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</row>
    <row r="145" spans="1:15" x14ac:dyDescent="0.25">
      <c r="A145" s="105" t="s">
        <v>34</v>
      </c>
      <c r="B145" s="102">
        <v>4</v>
      </c>
      <c r="C145" s="102">
        <v>30</v>
      </c>
      <c r="D145" s="102">
        <v>0.27</v>
      </c>
      <c r="E145" s="102">
        <v>0.06</v>
      </c>
      <c r="F145" s="102">
        <v>0.81</v>
      </c>
      <c r="G145" s="102">
        <v>0.75</v>
      </c>
      <c r="H145" s="102">
        <v>4.5599999999999996</v>
      </c>
      <c r="I145" s="102">
        <v>1.41</v>
      </c>
      <c r="J145" s="102">
        <v>0</v>
      </c>
      <c r="K145" s="102">
        <v>0.3</v>
      </c>
      <c r="L145" s="102">
        <v>1.5</v>
      </c>
      <c r="M145" s="102">
        <v>1.44</v>
      </c>
      <c r="N145" s="102">
        <v>0.03</v>
      </c>
      <c r="O145" s="102">
        <v>5.4</v>
      </c>
    </row>
    <row r="146" spans="1:15" x14ac:dyDescent="0.25">
      <c r="A146" s="105" t="s">
        <v>204</v>
      </c>
      <c r="B146" s="103">
        <v>9</v>
      </c>
      <c r="C146" s="102">
        <v>250</v>
      </c>
      <c r="D146" s="102">
        <v>2.69</v>
      </c>
      <c r="E146" s="102">
        <v>2.84</v>
      </c>
      <c r="F146" s="102">
        <v>17.14</v>
      </c>
      <c r="G146" s="102">
        <v>0.11</v>
      </c>
      <c r="H146" s="102">
        <v>8.25</v>
      </c>
      <c r="I146" s="102">
        <v>0</v>
      </c>
      <c r="J146" s="102">
        <v>0</v>
      </c>
      <c r="K146" s="102">
        <v>24.6</v>
      </c>
      <c r="L146" s="102">
        <v>66.650000000000006</v>
      </c>
      <c r="M146" s="102">
        <v>27</v>
      </c>
      <c r="N146" s="102">
        <v>1.0900000000000001</v>
      </c>
      <c r="O146" s="102">
        <v>104.75</v>
      </c>
    </row>
    <row r="147" spans="1:15" x14ac:dyDescent="0.25">
      <c r="A147" s="105" t="s">
        <v>205</v>
      </c>
      <c r="B147" s="102">
        <v>14</v>
      </c>
      <c r="C147" s="102" t="s">
        <v>139</v>
      </c>
      <c r="D147" s="102">
        <v>13.87</v>
      </c>
      <c r="E147" s="102">
        <v>7.85</v>
      </c>
      <c r="F147" s="102">
        <v>6.53</v>
      </c>
      <c r="G147" s="102">
        <v>0.1</v>
      </c>
      <c r="H147" s="102">
        <v>3.35</v>
      </c>
      <c r="I147" s="102">
        <v>0.01</v>
      </c>
      <c r="J147" s="102">
        <v>0</v>
      </c>
      <c r="K147" s="102">
        <v>52.14</v>
      </c>
      <c r="L147" s="102">
        <v>238.46</v>
      </c>
      <c r="M147" s="102">
        <v>59.77</v>
      </c>
      <c r="N147" s="102">
        <v>0.96</v>
      </c>
      <c r="O147" s="102">
        <v>150</v>
      </c>
    </row>
    <row r="148" spans="1:15" x14ac:dyDescent="0.25">
      <c r="A148" s="110" t="s">
        <v>44</v>
      </c>
      <c r="B148" s="102">
        <v>46</v>
      </c>
      <c r="C148" s="27">
        <v>180</v>
      </c>
      <c r="D148" s="27">
        <v>3.67</v>
      </c>
      <c r="E148" s="27">
        <v>5.76</v>
      </c>
      <c r="F148" s="27">
        <v>24.53</v>
      </c>
      <c r="G148" s="27">
        <v>0.16</v>
      </c>
      <c r="H148" s="27">
        <v>21.8</v>
      </c>
      <c r="I148" s="27">
        <v>30.6</v>
      </c>
      <c r="J148" s="27">
        <v>0</v>
      </c>
      <c r="K148" s="27">
        <v>44.37</v>
      </c>
      <c r="L148" s="27">
        <v>103.91</v>
      </c>
      <c r="M148" s="27">
        <v>33.299999999999997</v>
      </c>
      <c r="N148" s="27">
        <v>1.21</v>
      </c>
      <c r="O148" s="102">
        <v>164.7</v>
      </c>
    </row>
    <row r="149" spans="1:15" x14ac:dyDescent="0.25">
      <c r="A149" s="105" t="s">
        <v>35</v>
      </c>
      <c r="B149" s="102">
        <v>31</v>
      </c>
      <c r="C149" s="27">
        <v>200</v>
      </c>
      <c r="D149" s="27">
        <v>0.04</v>
      </c>
      <c r="E149" s="27">
        <v>0</v>
      </c>
      <c r="F149" s="27">
        <v>24.76</v>
      </c>
      <c r="G149" s="27">
        <v>0.01</v>
      </c>
      <c r="H149" s="27">
        <v>1.08</v>
      </c>
      <c r="I149" s="27">
        <v>0</v>
      </c>
      <c r="J149" s="27">
        <v>0</v>
      </c>
      <c r="K149" s="27">
        <v>6.4</v>
      </c>
      <c r="L149" s="27">
        <v>3.6</v>
      </c>
      <c r="M149" s="102">
        <v>0</v>
      </c>
      <c r="N149" s="27">
        <v>0.18</v>
      </c>
      <c r="O149" s="27">
        <v>94.2</v>
      </c>
    </row>
    <row r="150" spans="1:15" x14ac:dyDescent="0.25">
      <c r="A150" s="105" t="s">
        <v>36</v>
      </c>
      <c r="B150" s="102"/>
      <c r="C150" s="102">
        <v>30</v>
      </c>
      <c r="D150" s="102">
        <v>2.2799999999999998</v>
      </c>
      <c r="E150" s="102">
        <v>0.27</v>
      </c>
      <c r="F150" s="102">
        <v>1.46</v>
      </c>
      <c r="G150" s="102">
        <v>1.2999999999999999E-2</v>
      </c>
      <c r="H150" s="102">
        <v>9</v>
      </c>
      <c r="I150" s="102">
        <v>0</v>
      </c>
      <c r="J150" s="102">
        <v>0</v>
      </c>
      <c r="K150" s="102">
        <v>19.2</v>
      </c>
      <c r="L150" s="102">
        <v>3.1</v>
      </c>
      <c r="M150" s="102">
        <v>5.0999999999999996</v>
      </c>
      <c r="N150" s="102">
        <v>0.56999999999999995</v>
      </c>
      <c r="O150" s="102">
        <v>79</v>
      </c>
    </row>
    <row r="151" spans="1:15" x14ac:dyDescent="0.25">
      <c r="A151" s="105" t="s">
        <v>33</v>
      </c>
      <c r="B151" s="52"/>
      <c r="C151" s="53">
        <v>30</v>
      </c>
      <c r="D151" s="102">
        <v>2.83</v>
      </c>
      <c r="E151" s="102">
        <v>0.27</v>
      </c>
      <c r="F151" s="102">
        <v>1.49</v>
      </c>
      <c r="G151" s="102">
        <v>0.09</v>
      </c>
      <c r="H151" s="102">
        <v>0</v>
      </c>
      <c r="I151" s="102">
        <v>0</v>
      </c>
      <c r="J151" s="102">
        <v>0</v>
      </c>
      <c r="K151" s="102">
        <v>7</v>
      </c>
      <c r="L151" s="102">
        <v>14</v>
      </c>
      <c r="M151" s="102">
        <v>5</v>
      </c>
      <c r="N151" s="102">
        <v>0</v>
      </c>
      <c r="O151" s="102">
        <v>67.8</v>
      </c>
    </row>
    <row r="152" spans="1:15" x14ac:dyDescent="0.25">
      <c r="A152" s="105" t="s">
        <v>188</v>
      </c>
      <c r="B152" s="52"/>
      <c r="C152" s="60">
        <v>875</v>
      </c>
      <c r="D152" s="223">
        <f t="shared" ref="D152:I152" si="10">SUM(D145:D151)</f>
        <v>25.65</v>
      </c>
      <c r="E152" s="223">
        <f t="shared" si="10"/>
        <v>17.049999999999997</v>
      </c>
      <c r="F152" s="223">
        <f t="shared" si="10"/>
        <v>76.72</v>
      </c>
      <c r="G152" s="223">
        <f t="shared" si="10"/>
        <v>1.2329999999999999</v>
      </c>
      <c r="H152" s="223">
        <f t="shared" si="10"/>
        <v>48.04</v>
      </c>
      <c r="I152" s="223">
        <f t="shared" si="10"/>
        <v>32.020000000000003</v>
      </c>
      <c r="J152" s="223">
        <v>0</v>
      </c>
      <c r="K152" s="223">
        <f>SUM(K145:K151)</f>
        <v>154.01</v>
      </c>
      <c r="L152" s="223">
        <f>SUM(L145:L151)</f>
        <v>431.22</v>
      </c>
      <c r="M152" s="223">
        <f>SUM(M145:M151)</f>
        <v>131.61000000000001</v>
      </c>
      <c r="N152" s="223">
        <f>SUM(N145:N151)</f>
        <v>4.04</v>
      </c>
      <c r="O152" s="223">
        <f>SUM(O145:O151)</f>
        <v>665.84999999999991</v>
      </c>
    </row>
    <row r="153" spans="1:15" x14ac:dyDescent="0.25">
      <c r="A153" s="105" t="s">
        <v>166</v>
      </c>
      <c r="B153" s="52"/>
      <c r="C153" s="53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</row>
    <row r="154" spans="1:15" x14ac:dyDescent="0.25">
      <c r="A154" s="224" t="s">
        <v>206</v>
      </c>
      <c r="B154" s="52"/>
      <c r="C154" s="60">
        <v>38</v>
      </c>
      <c r="D154" s="223">
        <v>1.9</v>
      </c>
      <c r="E154" s="223">
        <v>11.8</v>
      </c>
      <c r="F154" s="223">
        <v>22.7</v>
      </c>
      <c r="G154" s="223">
        <v>4.0000000000000001E-3</v>
      </c>
      <c r="H154" s="223">
        <v>22.2</v>
      </c>
      <c r="I154" s="223">
        <v>190</v>
      </c>
      <c r="J154" s="223">
        <v>2.6</v>
      </c>
      <c r="K154" s="223">
        <v>174</v>
      </c>
      <c r="L154" s="223">
        <v>2.8</v>
      </c>
      <c r="M154" s="223">
        <v>4.5999999999999996</v>
      </c>
      <c r="N154" s="223">
        <v>0.1</v>
      </c>
      <c r="O154" s="223">
        <v>117</v>
      </c>
    </row>
    <row r="155" spans="1:15" x14ac:dyDescent="0.25">
      <c r="A155" s="224" t="s">
        <v>167</v>
      </c>
      <c r="B155" s="52"/>
      <c r="C155" s="60">
        <v>1313</v>
      </c>
      <c r="D155" s="223">
        <v>39.479999999999997</v>
      </c>
      <c r="E155" s="223">
        <v>42.28</v>
      </c>
      <c r="F155" s="223">
        <v>137.31</v>
      </c>
      <c r="G155" s="223">
        <v>1.367</v>
      </c>
      <c r="H155" s="223">
        <v>75.66</v>
      </c>
      <c r="I155" s="223">
        <v>301.56</v>
      </c>
      <c r="J155" s="223">
        <v>2.6</v>
      </c>
      <c r="K155" s="223">
        <v>661.1</v>
      </c>
      <c r="L155" s="223">
        <v>665</v>
      </c>
      <c r="M155" s="225">
        <v>165.84</v>
      </c>
      <c r="N155" s="223">
        <v>5.98</v>
      </c>
      <c r="O155" s="223">
        <v>1135.4000000000001</v>
      </c>
    </row>
    <row r="159" spans="1:15" x14ac:dyDescent="0.25">
      <c r="A159" s="136"/>
      <c r="B159" s="136" t="s">
        <v>28</v>
      </c>
    </row>
    <row r="160" spans="1:15" ht="15.75" x14ac:dyDescent="0.25">
      <c r="A160" s="223" t="s">
        <v>52</v>
      </c>
      <c r="B160" s="223" t="s">
        <v>172</v>
      </c>
      <c r="C160" s="227" t="s">
        <v>175</v>
      </c>
      <c r="D160" s="284" t="s">
        <v>55</v>
      </c>
      <c r="E160" s="284"/>
      <c r="F160" s="284"/>
      <c r="G160" s="284" t="s">
        <v>173</v>
      </c>
      <c r="H160" s="285"/>
      <c r="I160" s="285"/>
      <c r="J160" s="285"/>
      <c r="K160" s="222"/>
      <c r="L160" s="228" t="s">
        <v>174</v>
      </c>
      <c r="M160" s="102"/>
      <c r="N160" s="223"/>
      <c r="O160" s="223" t="s">
        <v>6</v>
      </c>
    </row>
    <row r="161" spans="1:15" x14ac:dyDescent="0.25">
      <c r="A161" s="101"/>
      <c r="B161" s="102"/>
      <c r="C161" s="102"/>
      <c r="D161" s="223" t="s">
        <v>176</v>
      </c>
      <c r="E161" s="223" t="s">
        <v>177</v>
      </c>
      <c r="F161" s="223" t="s">
        <v>178</v>
      </c>
      <c r="G161" s="223" t="s">
        <v>179</v>
      </c>
      <c r="H161" s="223" t="s">
        <v>11</v>
      </c>
      <c r="I161" s="223" t="s">
        <v>180</v>
      </c>
      <c r="J161" s="223" t="s">
        <v>181</v>
      </c>
      <c r="K161" s="223" t="s">
        <v>14</v>
      </c>
      <c r="L161" s="223" t="s">
        <v>182</v>
      </c>
      <c r="M161" s="223" t="s">
        <v>183</v>
      </c>
      <c r="N161" s="223" t="s">
        <v>169</v>
      </c>
      <c r="O161" s="102"/>
    </row>
    <row r="162" spans="1:15" x14ac:dyDescent="0.25">
      <c r="A162" s="110" t="s">
        <v>51</v>
      </c>
      <c r="B162" s="103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</row>
    <row r="163" spans="1:15" x14ac:dyDescent="0.25">
      <c r="A163" s="105" t="s">
        <v>207</v>
      </c>
      <c r="B163" s="102">
        <v>42</v>
      </c>
      <c r="C163" s="102">
        <v>110</v>
      </c>
      <c r="D163" s="102">
        <v>14.27</v>
      </c>
      <c r="E163" s="102">
        <v>22.16</v>
      </c>
      <c r="F163" s="102">
        <v>2.65</v>
      </c>
      <c r="G163" s="102">
        <v>0.1</v>
      </c>
      <c r="H163" s="102">
        <v>0.25</v>
      </c>
      <c r="I163" s="102">
        <v>345</v>
      </c>
      <c r="J163" s="102">
        <v>0</v>
      </c>
      <c r="K163" s="102">
        <v>114.2</v>
      </c>
      <c r="L163" s="102">
        <v>260.5</v>
      </c>
      <c r="M163" s="102">
        <v>19.5</v>
      </c>
      <c r="N163" s="102">
        <v>2.94</v>
      </c>
      <c r="O163" s="102">
        <v>267.93</v>
      </c>
    </row>
    <row r="164" spans="1:15" x14ac:dyDescent="0.25">
      <c r="A164" s="105" t="s">
        <v>37</v>
      </c>
      <c r="B164" s="102">
        <v>33</v>
      </c>
      <c r="C164" s="102">
        <v>200</v>
      </c>
      <c r="D164" s="102">
        <v>0.2</v>
      </c>
      <c r="E164" s="102">
        <v>0</v>
      </c>
      <c r="F164" s="102">
        <v>14</v>
      </c>
      <c r="G164" s="102">
        <v>0</v>
      </c>
      <c r="H164" s="102">
        <v>0</v>
      </c>
      <c r="I164" s="102">
        <v>0</v>
      </c>
      <c r="J164" s="102">
        <v>0</v>
      </c>
      <c r="K164" s="102">
        <v>6</v>
      </c>
      <c r="L164" s="102">
        <v>0</v>
      </c>
      <c r="M164" s="102">
        <v>0</v>
      </c>
      <c r="N164" s="102">
        <v>0.4</v>
      </c>
      <c r="O164" s="102">
        <v>28</v>
      </c>
    </row>
    <row r="165" spans="1:15" x14ac:dyDescent="0.25">
      <c r="A165" s="105" t="s">
        <v>191</v>
      </c>
      <c r="B165" s="102"/>
      <c r="C165" s="102">
        <v>30</v>
      </c>
      <c r="D165" s="102">
        <v>2.25</v>
      </c>
      <c r="E165" s="102">
        <v>0.87</v>
      </c>
      <c r="F165" s="102">
        <v>15.27</v>
      </c>
      <c r="G165" s="102">
        <v>0</v>
      </c>
      <c r="H165" s="102">
        <v>0</v>
      </c>
      <c r="I165" s="102">
        <v>0</v>
      </c>
      <c r="J165" s="102">
        <v>0</v>
      </c>
      <c r="K165" s="102">
        <v>6</v>
      </c>
      <c r="L165" s="102">
        <v>0</v>
      </c>
      <c r="M165" s="102">
        <v>5</v>
      </c>
      <c r="N165" s="102">
        <v>0</v>
      </c>
      <c r="O165" s="102">
        <v>79.2</v>
      </c>
    </row>
    <row r="166" spans="1:15" x14ac:dyDescent="0.25">
      <c r="A166" s="105" t="s">
        <v>186</v>
      </c>
      <c r="B166" s="102"/>
      <c r="C166" s="223">
        <f t="shared" ref="C166:O166" si="11">SUM(C163:C165)</f>
        <v>340</v>
      </c>
      <c r="D166" s="223">
        <f t="shared" si="11"/>
        <v>16.72</v>
      </c>
      <c r="E166" s="223">
        <f t="shared" si="11"/>
        <v>23.03</v>
      </c>
      <c r="F166" s="223">
        <f t="shared" si="11"/>
        <v>31.919999999999998</v>
      </c>
      <c r="G166" s="223">
        <f t="shared" si="11"/>
        <v>0.1</v>
      </c>
      <c r="H166" s="223">
        <f t="shared" si="11"/>
        <v>0.25</v>
      </c>
      <c r="I166" s="223">
        <f t="shared" si="11"/>
        <v>345</v>
      </c>
      <c r="J166" s="223">
        <f t="shared" si="11"/>
        <v>0</v>
      </c>
      <c r="K166" s="223">
        <f t="shared" si="11"/>
        <v>126.2</v>
      </c>
      <c r="L166" s="223">
        <f t="shared" si="11"/>
        <v>260.5</v>
      </c>
      <c r="M166" s="223">
        <f t="shared" si="11"/>
        <v>24.5</v>
      </c>
      <c r="N166" s="223">
        <f t="shared" si="11"/>
        <v>3.34</v>
      </c>
      <c r="O166" s="223">
        <f t="shared" si="11"/>
        <v>375.13</v>
      </c>
    </row>
    <row r="167" spans="1:15" x14ac:dyDescent="0.25">
      <c r="A167" s="105" t="s">
        <v>19</v>
      </c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</row>
    <row r="168" spans="1:15" x14ac:dyDescent="0.25">
      <c r="A168" s="105" t="s">
        <v>39</v>
      </c>
      <c r="B168" s="103">
        <v>3</v>
      </c>
      <c r="C168" s="102">
        <v>30</v>
      </c>
      <c r="D168" s="102">
        <v>0.21</v>
      </c>
      <c r="E168" s="102">
        <v>0.03</v>
      </c>
      <c r="F168" s="102">
        <v>1.1100000000000001</v>
      </c>
      <c r="G168" s="102">
        <v>0.01</v>
      </c>
      <c r="H168" s="102">
        <v>1.71</v>
      </c>
      <c r="I168" s="102">
        <v>0</v>
      </c>
      <c r="J168" s="102">
        <v>0</v>
      </c>
      <c r="K168" s="102">
        <v>7.87</v>
      </c>
      <c r="L168" s="102">
        <v>14.41</v>
      </c>
      <c r="M168" s="102">
        <v>4.79</v>
      </c>
      <c r="N168" s="102">
        <v>0.2</v>
      </c>
      <c r="O168" s="102">
        <v>4.1100000000000003</v>
      </c>
    </row>
    <row r="169" spans="1:15" x14ac:dyDescent="0.25">
      <c r="A169" s="229" t="s">
        <v>193</v>
      </c>
      <c r="B169" s="102">
        <v>6</v>
      </c>
      <c r="C169" s="102" t="s">
        <v>149</v>
      </c>
      <c r="D169" s="102">
        <v>1.75</v>
      </c>
      <c r="E169" s="102">
        <v>4.8899999999999997</v>
      </c>
      <c r="F169" s="102">
        <v>8.49</v>
      </c>
      <c r="G169" s="102">
        <v>0.06</v>
      </c>
      <c r="H169" s="102">
        <v>18.46</v>
      </c>
      <c r="I169" s="102">
        <v>0.02</v>
      </c>
      <c r="J169" s="102">
        <v>0</v>
      </c>
      <c r="K169" s="102">
        <v>43.33</v>
      </c>
      <c r="L169" s="102">
        <v>47.63</v>
      </c>
      <c r="M169" s="102">
        <v>22.25</v>
      </c>
      <c r="N169" s="102">
        <v>0.8</v>
      </c>
      <c r="O169" s="102">
        <v>84.75</v>
      </c>
    </row>
    <row r="170" spans="1:15" x14ac:dyDescent="0.25">
      <c r="A170" s="105" t="s">
        <v>90</v>
      </c>
      <c r="B170" s="102">
        <v>78</v>
      </c>
      <c r="C170" s="102">
        <v>200</v>
      </c>
      <c r="D170" s="102">
        <v>20.3</v>
      </c>
      <c r="E170" s="102">
        <v>17</v>
      </c>
      <c r="F170" s="102">
        <v>35.69</v>
      </c>
      <c r="G170" s="102">
        <v>0.06</v>
      </c>
      <c r="H170" s="102">
        <v>1.01</v>
      </c>
      <c r="I170" s="102">
        <v>48</v>
      </c>
      <c r="J170" s="102">
        <v>0</v>
      </c>
      <c r="K170" s="102">
        <v>45.1</v>
      </c>
      <c r="L170" s="102">
        <v>199.3</v>
      </c>
      <c r="M170" s="102">
        <v>47.5</v>
      </c>
      <c r="N170" s="102">
        <v>2.19</v>
      </c>
      <c r="O170" s="102">
        <v>377</v>
      </c>
    </row>
    <row r="171" spans="1:15" x14ac:dyDescent="0.25">
      <c r="A171" s="105" t="s">
        <v>35</v>
      </c>
      <c r="B171" s="102">
        <v>31</v>
      </c>
      <c r="C171" s="27">
        <v>200</v>
      </c>
      <c r="D171" s="27">
        <v>0.04</v>
      </c>
      <c r="E171" s="27">
        <v>0</v>
      </c>
      <c r="F171" s="27">
        <v>24.76</v>
      </c>
      <c r="G171" s="27">
        <v>0.01</v>
      </c>
      <c r="H171" s="27">
        <v>1.08</v>
      </c>
      <c r="I171" s="27">
        <v>0</v>
      </c>
      <c r="J171" s="27">
        <v>0</v>
      </c>
      <c r="K171" s="27">
        <v>6.4</v>
      </c>
      <c r="L171" s="27">
        <v>3.6</v>
      </c>
      <c r="M171" s="102">
        <v>0</v>
      </c>
      <c r="N171" s="27">
        <v>0.18</v>
      </c>
      <c r="O171" s="27">
        <v>94.2</v>
      </c>
    </row>
    <row r="172" spans="1:15" x14ac:dyDescent="0.25">
      <c r="A172" s="105" t="s">
        <v>36</v>
      </c>
      <c r="B172" s="102"/>
      <c r="C172" s="102">
        <v>30</v>
      </c>
      <c r="D172" s="102">
        <v>2.2799999999999998</v>
      </c>
      <c r="E172" s="102">
        <v>0.27</v>
      </c>
      <c r="F172" s="102">
        <v>1.46</v>
      </c>
      <c r="G172" s="102">
        <v>1.2999999999999999E-2</v>
      </c>
      <c r="H172" s="102">
        <v>9</v>
      </c>
      <c r="I172" s="102">
        <v>0</v>
      </c>
      <c r="J172" s="102">
        <v>0</v>
      </c>
      <c r="K172" s="102">
        <v>19.2</v>
      </c>
      <c r="L172" s="102">
        <v>3.1</v>
      </c>
      <c r="M172" s="102">
        <v>5.0999999999999996</v>
      </c>
      <c r="N172" s="102">
        <v>0.56999999999999995</v>
      </c>
      <c r="O172" s="102">
        <v>79</v>
      </c>
    </row>
    <row r="173" spans="1:15" x14ac:dyDescent="0.25">
      <c r="A173" s="105" t="s">
        <v>33</v>
      </c>
      <c r="B173" s="52"/>
      <c r="C173" s="53">
        <v>30</v>
      </c>
      <c r="D173" s="102">
        <v>2.83</v>
      </c>
      <c r="E173" s="102">
        <v>0.27</v>
      </c>
      <c r="F173" s="102">
        <v>1.49</v>
      </c>
      <c r="G173" s="102">
        <v>0.09</v>
      </c>
      <c r="H173" s="102">
        <v>0</v>
      </c>
      <c r="I173" s="102">
        <v>0</v>
      </c>
      <c r="J173" s="102">
        <v>0</v>
      </c>
      <c r="K173" s="102">
        <v>7</v>
      </c>
      <c r="L173" s="102">
        <v>14</v>
      </c>
      <c r="M173" s="102">
        <v>5</v>
      </c>
      <c r="N173" s="102">
        <v>0</v>
      </c>
      <c r="O173" s="102">
        <v>67.8</v>
      </c>
    </row>
    <row r="174" spans="1:15" x14ac:dyDescent="0.25">
      <c r="A174" s="105" t="s">
        <v>188</v>
      </c>
      <c r="B174" s="102"/>
      <c r="C174" s="223">
        <v>750</v>
      </c>
      <c r="D174" s="223">
        <f t="shared" ref="D174:I174" si="12">SUM(D168:D173)</f>
        <v>27.410000000000004</v>
      </c>
      <c r="E174" s="223">
        <f t="shared" si="12"/>
        <v>22.46</v>
      </c>
      <c r="F174" s="223">
        <f t="shared" si="12"/>
        <v>72.999999999999986</v>
      </c>
      <c r="G174" s="223">
        <f t="shared" si="12"/>
        <v>0.24300000000000002</v>
      </c>
      <c r="H174" s="223">
        <f t="shared" si="12"/>
        <v>31.260000000000005</v>
      </c>
      <c r="I174" s="223">
        <f t="shared" si="12"/>
        <v>48.02</v>
      </c>
      <c r="J174" s="223">
        <v>0</v>
      </c>
      <c r="K174" s="223">
        <f>SUM(K168:K173)</f>
        <v>128.9</v>
      </c>
      <c r="L174" s="223">
        <f>SUM(L168:L173)</f>
        <v>282.04000000000008</v>
      </c>
      <c r="M174" s="223">
        <f>SUM(M168:M173)</f>
        <v>84.639999999999986</v>
      </c>
      <c r="N174" s="223">
        <f>SUM(N168:N173)</f>
        <v>3.94</v>
      </c>
      <c r="O174" s="223">
        <f>SUM(O168:O173)</f>
        <v>706.86</v>
      </c>
    </row>
    <row r="175" spans="1:15" x14ac:dyDescent="0.25">
      <c r="A175" s="105" t="s">
        <v>166</v>
      </c>
      <c r="B175" s="52"/>
      <c r="C175" s="53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</row>
    <row r="176" spans="1:15" x14ac:dyDescent="0.25">
      <c r="A176" s="105" t="s">
        <v>209</v>
      </c>
      <c r="B176" s="52"/>
      <c r="C176" s="60">
        <v>185</v>
      </c>
      <c r="D176" s="223">
        <v>0.8</v>
      </c>
      <c r="E176" s="223">
        <v>0.8</v>
      </c>
      <c r="F176" s="223">
        <v>20</v>
      </c>
      <c r="G176" s="223">
        <v>0.06</v>
      </c>
      <c r="H176" s="223">
        <v>20</v>
      </c>
      <c r="I176" s="223">
        <v>10</v>
      </c>
      <c r="J176" s="223">
        <v>0.4</v>
      </c>
      <c r="K176" s="223">
        <v>32</v>
      </c>
      <c r="L176" s="223">
        <v>0.8</v>
      </c>
      <c r="M176" s="225">
        <v>18</v>
      </c>
      <c r="N176" s="223">
        <v>4.4000000000000004</v>
      </c>
      <c r="O176" s="223">
        <v>86</v>
      </c>
    </row>
    <row r="177" spans="1:15" x14ac:dyDescent="0.25">
      <c r="A177" s="224" t="s">
        <v>211</v>
      </c>
      <c r="B177" s="52"/>
      <c r="C177" s="60">
        <v>1275</v>
      </c>
      <c r="D177" s="223">
        <v>44.93</v>
      </c>
      <c r="E177" s="223">
        <v>46.29</v>
      </c>
      <c r="F177" s="223">
        <v>124.92</v>
      </c>
      <c r="G177" s="223">
        <v>0.40300000000000002</v>
      </c>
      <c r="H177" s="223">
        <v>51.51</v>
      </c>
      <c r="I177" s="223">
        <v>403.02</v>
      </c>
      <c r="J177" s="223">
        <v>0.4</v>
      </c>
      <c r="K177" s="223">
        <v>287.10000000000002</v>
      </c>
      <c r="L177" s="223">
        <v>543.29999999999995</v>
      </c>
      <c r="M177" s="223">
        <v>127.14</v>
      </c>
      <c r="N177" s="223">
        <v>11.68</v>
      </c>
      <c r="O177" s="223">
        <v>1168</v>
      </c>
    </row>
    <row r="181" spans="1:15" x14ac:dyDescent="0.25">
      <c r="A181" s="136"/>
      <c r="B181" s="136" t="s">
        <v>30</v>
      </c>
    </row>
    <row r="182" spans="1:15" ht="15.75" x14ac:dyDescent="0.25">
      <c r="A182" s="223" t="s">
        <v>52</v>
      </c>
      <c r="B182" s="223" t="s">
        <v>172</v>
      </c>
      <c r="C182" s="227" t="s">
        <v>175</v>
      </c>
      <c r="D182" s="284" t="s">
        <v>55</v>
      </c>
      <c r="E182" s="284"/>
      <c r="F182" s="284"/>
      <c r="G182" s="284" t="s">
        <v>173</v>
      </c>
      <c r="H182" s="285"/>
      <c r="I182" s="285"/>
      <c r="J182" s="285"/>
      <c r="K182" s="222"/>
      <c r="L182" s="228" t="s">
        <v>174</v>
      </c>
      <c r="M182" s="102"/>
      <c r="N182" s="223"/>
      <c r="O182" s="223" t="s">
        <v>6</v>
      </c>
    </row>
    <row r="183" spans="1:15" x14ac:dyDescent="0.25">
      <c r="A183" s="101"/>
      <c r="B183" s="102"/>
      <c r="C183" s="102"/>
      <c r="D183" s="223" t="s">
        <v>176</v>
      </c>
      <c r="E183" s="223" t="s">
        <v>177</v>
      </c>
      <c r="F183" s="223" t="s">
        <v>178</v>
      </c>
      <c r="G183" s="223" t="s">
        <v>179</v>
      </c>
      <c r="H183" s="223" t="s">
        <v>11</v>
      </c>
      <c r="I183" s="223" t="s">
        <v>180</v>
      </c>
      <c r="J183" s="223" t="s">
        <v>181</v>
      </c>
      <c r="K183" s="223" t="s">
        <v>14</v>
      </c>
      <c r="L183" s="223" t="s">
        <v>182</v>
      </c>
      <c r="M183" s="223" t="s">
        <v>183</v>
      </c>
      <c r="N183" s="223" t="s">
        <v>169</v>
      </c>
      <c r="O183" s="102"/>
    </row>
    <row r="184" spans="1:15" x14ac:dyDescent="0.25">
      <c r="A184" s="110" t="s">
        <v>51</v>
      </c>
      <c r="B184" s="103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</row>
    <row r="185" spans="1:15" x14ac:dyDescent="0.25">
      <c r="A185" s="105" t="s">
        <v>228</v>
      </c>
      <c r="B185" s="102">
        <v>63</v>
      </c>
      <c r="C185" s="102">
        <v>150</v>
      </c>
      <c r="D185" s="102">
        <v>4.68</v>
      </c>
      <c r="E185" s="102">
        <v>4.5999999999999996</v>
      </c>
      <c r="F185" s="102">
        <v>14.7</v>
      </c>
      <c r="G185" s="102">
        <v>0.06</v>
      </c>
      <c r="H185" s="102">
        <v>0.82</v>
      </c>
      <c r="I185" s="102">
        <v>127.5</v>
      </c>
      <c r="J185" s="102">
        <v>0</v>
      </c>
      <c r="K185" s="102">
        <v>144.13</v>
      </c>
      <c r="L185" s="102">
        <v>117.04</v>
      </c>
      <c r="M185" s="102">
        <v>17.64</v>
      </c>
      <c r="N185" s="102">
        <v>0.22</v>
      </c>
      <c r="O185" s="102">
        <v>118.98</v>
      </c>
    </row>
    <row r="186" spans="1:15" x14ac:dyDescent="0.25">
      <c r="A186" s="105" t="s">
        <v>154</v>
      </c>
      <c r="B186" s="102">
        <v>44</v>
      </c>
      <c r="C186" s="102">
        <v>200</v>
      </c>
      <c r="D186" s="102">
        <v>1.4</v>
      </c>
      <c r="E186" s="102">
        <v>2</v>
      </c>
      <c r="F186" s="102">
        <v>22.4</v>
      </c>
      <c r="G186" s="102">
        <v>0.02</v>
      </c>
      <c r="H186" s="102">
        <v>0</v>
      </c>
      <c r="I186" s="102">
        <v>0.08</v>
      </c>
      <c r="J186" s="102">
        <v>0</v>
      </c>
      <c r="K186" s="102">
        <v>34</v>
      </c>
      <c r="L186" s="102">
        <v>45</v>
      </c>
      <c r="M186" s="102">
        <v>7</v>
      </c>
      <c r="N186" s="102">
        <v>0</v>
      </c>
      <c r="O186" s="102">
        <v>116</v>
      </c>
    </row>
    <row r="187" spans="1:15" x14ac:dyDescent="0.25">
      <c r="A187" s="105" t="s">
        <v>191</v>
      </c>
      <c r="B187" s="102"/>
      <c r="C187" s="102">
        <v>30</v>
      </c>
      <c r="D187" s="102">
        <v>2.25</v>
      </c>
      <c r="E187" s="102">
        <v>0.87</v>
      </c>
      <c r="F187" s="102">
        <v>15.27</v>
      </c>
      <c r="G187" s="102">
        <v>0</v>
      </c>
      <c r="H187" s="102">
        <v>0</v>
      </c>
      <c r="I187" s="102">
        <v>0</v>
      </c>
      <c r="J187" s="102">
        <v>0</v>
      </c>
      <c r="K187" s="102">
        <v>6</v>
      </c>
      <c r="L187" s="102">
        <v>0</v>
      </c>
      <c r="M187" s="102">
        <v>5</v>
      </c>
      <c r="N187" s="102">
        <v>0</v>
      </c>
      <c r="O187" s="102">
        <v>79.2</v>
      </c>
    </row>
    <row r="188" spans="1:15" x14ac:dyDescent="0.25">
      <c r="A188" s="105" t="s">
        <v>186</v>
      </c>
      <c r="B188" s="102"/>
      <c r="C188" s="223">
        <f t="shared" ref="C188:I188" si="13">SUM(C185:C187)</f>
        <v>380</v>
      </c>
      <c r="D188" s="223">
        <f t="shared" si="13"/>
        <v>8.33</v>
      </c>
      <c r="E188" s="223">
        <f t="shared" si="13"/>
        <v>7.47</v>
      </c>
      <c r="F188" s="223">
        <f t="shared" si="13"/>
        <v>52.36999999999999</v>
      </c>
      <c r="G188" s="223">
        <f t="shared" si="13"/>
        <v>0.08</v>
      </c>
      <c r="H188" s="223">
        <f t="shared" si="13"/>
        <v>0.82</v>
      </c>
      <c r="I188" s="223">
        <f t="shared" si="13"/>
        <v>127.58</v>
      </c>
      <c r="J188" s="223">
        <v>0</v>
      </c>
      <c r="K188" s="223">
        <f>SUM(K185:K187)</f>
        <v>184.13</v>
      </c>
      <c r="L188" s="223">
        <f>SUM(L185:L187)</f>
        <v>162.04000000000002</v>
      </c>
      <c r="M188" s="223">
        <f>SUM(M185:M187)</f>
        <v>29.64</v>
      </c>
      <c r="N188" s="223">
        <f>SUM(N185:N187)</f>
        <v>0.22</v>
      </c>
      <c r="O188" s="223">
        <f>SUM(O185:O187)</f>
        <v>314.18</v>
      </c>
    </row>
    <row r="189" spans="1:15" x14ac:dyDescent="0.25">
      <c r="A189" s="105" t="s">
        <v>19</v>
      </c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</row>
    <row r="190" spans="1:15" x14ac:dyDescent="0.25">
      <c r="A190" s="232" t="s">
        <v>60</v>
      </c>
      <c r="B190" s="102">
        <v>29</v>
      </c>
      <c r="C190" s="102" t="s">
        <v>149</v>
      </c>
      <c r="D190" s="102">
        <v>1.81</v>
      </c>
      <c r="E190" s="102">
        <v>4.91</v>
      </c>
      <c r="F190" s="102">
        <v>125.25</v>
      </c>
      <c r="G190" s="102">
        <v>0.05</v>
      </c>
      <c r="H190" s="102">
        <v>10.29</v>
      </c>
      <c r="I190" s="102">
        <v>0</v>
      </c>
      <c r="J190" s="102">
        <v>0</v>
      </c>
      <c r="K190" s="102">
        <v>44.38</v>
      </c>
      <c r="L190" s="102">
        <v>53.23</v>
      </c>
      <c r="M190" s="27">
        <v>26.25</v>
      </c>
      <c r="N190" s="102">
        <v>1.19</v>
      </c>
      <c r="O190" s="102">
        <v>102.5</v>
      </c>
    </row>
    <row r="191" spans="1:15" x14ac:dyDescent="0.25">
      <c r="A191" s="230" t="s">
        <v>212</v>
      </c>
      <c r="B191" s="234">
        <v>19</v>
      </c>
      <c r="C191" s="102" t="s">
        <v>213</v>
      </c>
      <c r="D191" s="102">
        <v>17.43</v>
      </c>
      <c r="E191" s="102">
        <v>11.64</v>
      </c>
      <c r="F191" s="102">
        <v>7.1</v>
      </c>
      <c r="G191" s="102">
        <v>6.36</v>
      </c>
      <c r="H191" s="102">
        <v>25.61</v>
      </c>
      <c r="I191" s="102">
        <v>5.84</v>
      </c>
      <c r="J191" s="102">
        <v>0</v>
      </c>
      <c r="K191" s="102">
        <v>20.399999999999999</v>
      </c>
      <c r="L191" s="102">
        <v>241.17</v>
      </c>
      <c r="M191" s="102">
        <v>16.25</v>
      </c>
      <c r="N191" s="102">
        <v>5.0999999999999996</v>
      </c>
      <c r="O191" s="102">
        <v>162.31</v>
      </c>
    </row>
    <row r="192" spans="1:15" x14ac:dyDescent="0.25">
      <c r="A192" s="110" t="s">
        <v>44</v>
      </c>
      <c r="B192" s="102">
        <v>46</v>
      </c>
      <c r="C192" s="27">
        <v>180</v>
      </c>
      <c r="D192" s="27">
        <v>3.67</v>
      </c>
      <c r="E192" s="27">
        <v>5.76</v>
      </c>
      <c r="F192" s="27">
        <v>24.53</v>
      </c>
      <c r="G192" s="27">
        <v>0.16</v>
      </c>
      <c r="H192" s="27">
        <v>21.8</v>
      </c>
      <c r="I192" s="27">
        <v>30.6</v>
      </c>
      <c r="J192" s="27">
        <v>0</v>
      </c>
      <c r="K192" s="27">
        <v>44.37</v>
      </c>
      <c r="L192" s="27">
        <v>103.91</v>
      </c>
      <c r="M192" s="27">
        <v>33.299999999999997</v>
      </c>
      <c r="N192" s="27">
        <v>1.21</v>
      </c>
      <c r="O192" s="102">
        <v>164.7</v>
      </c>
    </row>
    <row r="193" spans="1:15" x14ac:dyDescent="0.25">
      <c r="A193" s="105" t="s">
        <v>35</v>
      </c>
      <c r="B193" s="102">
        <v>31</v>
      </c>
      <c r="C193" s="27">
        <v>200</v>
      </c>
      <c r="D193" s="27">
        <v>0.04</v>
      </c>
      <c r="E193" s="27">
        <v>0</v>
      </c>
      <c r="F193" s="27">
        <v>24.76</v>
      </c>
      <c r="G193" s="27">
        <v>0.01</v>
      </c>
      <c r="H193" s="27">
        <v>1.08</v>
      </c>
      <c r="I193" s="27">
        <v>0</v>
      </c>
      <c r="J193" s="27">
        <v>0</v>
      </c>
      <c r="K193" s="27">
        <v>6.4</v>
      </c>
      <c r="L193" s="27">
        <v>3.6</v>
      </c>
      <c r="M193" s="102">
        <v>0</v>
      </c>
      <c r="N193" s="27">
        <v>0.18</v>
      </c>
      <c r="O193" s="27">
        <v>94.2</v>
      </c>
    </row>
    <row r="194" spans="1:15" x14ac:dyDescent="0.25">
      <c r="A194" s="105" t="s">
        <v>36</v>
      </c>
      <c r="B194" s="102"/>
      <c r="C194" s="102">
        <v>30</v>
      </c>
      <c r="D194" s="102">
        <v>2.2799999999999998</v>
      </c>
      <c r="E194" s="102">
        <v>0.27</v>
      </c>
      <c r="F194" s="102">
        <v>1.46</v>
      </c>
      <c r="G194" s="102">
        <v>1.2999999999999999E-2</v>
      </c>
      <c r="H194" s="102">
        <v>9</v>
      </c>
      <c r="I194" s="102">
        <v>0</v>
      </c>
      <c r="J194" s="102">
        <v>0</v>
      </c>
      <c r="K194" s="102">
        <v>19.2</v>
      </c>
      <c r="L194" s="102">
        <v>3.1</v>
      </c>
      <c r="M194" s="102">
        <v>5.0999999999999996</v>
      </c>
      <c r="N194" s="102">
        <v>0.56999999999999995</v>
      </c>
      <c r="O194" s="102">
        <v>79</v>
      </c>
    </row>
    <row r="195" spans="1:15" x14ac:dyDescent="0.25">
      <c r="A195" s="105" t="s">
        <v>33</v>
      </c>
      <c r="B195" s="52"/>
      <c r="C195" s="53">
        <v>30</v>
      </c>
      <c r="D195" s="102">
        <v>2.83</v>
      </c>
      <c r="E195" s="102">
        <v>0.27</v>
      </c>
      <c r="F195" s="102">
        <v>1.49</v>
      </c>
      <c r="G195" s="102">
        <v>0.09</v>
      </c>
      <c r="H195" s="102">
        <v>0</v>
      </c>
      <c r="I195" s="102">
        <v>0</v>
      </c>
      <c r="J195" s="102">
        <v>0</v>
      </c>
      <c r="K195" s="102">
        <v>7</v>
      </c>
      <c r="L195" s="102">
        <v>14</v>
      </c>
      <c r="M195" s="102">
        <v>5</v>
      </c>
      <c r="N195" s="102">
        <v>0</v>
      </c>
      <c r="O195" s="102">
        <v>67.8</v>
      </c>
    </row>
    <row r="196" spans="1:15" x14ac:dyDescent="0.25">
      <c r="A196" s="105" t="s">
        <v>188</v>
      </c>
      <c r="B196" s="102"/>
      <c r="C196" s="223">
        <v>800</v>
      </c>
      <c r="D196" s="223">
        <f t="shared" ref="D196:M196" si="14">SUM(D190:D195)</f>
        <v>28.059999999999995</v>
      </c>
      <c r="E196" s="223">
        <f t="shared" si="14"/>
        <v>22.85</v>
      </c>
      <c r="F196" s="223">
        <f t="shared" si="14"/>
        <v>184.59</v>
      </c>
      <c r="G196" s="223">
        <f t="shared" si="14"/>
        <v>6.6829999999999998</v>
      </c>
      <c r="H196" s="223">
        <f t="shared" si="14"/>
        <v>67.78</v>
      </c>
      <c r="I196" s="223">
        <f t="shared" si="14"/>
        <v>36.44</v>
      </c>
      <c r="J196" s="223">
        <f t="shared" si="14"/>
        <v>0</v>
      </c>
      <c r="K196" s="223">
        <f t="shared" si="14"/>
        <v>141.75</v>
      </c>
      <c r="L196" s="223">
        <f t="shared" si="14"/>
        <v>419.01</v>
      </c>
      <c r="M196" s="223">
        <f t="shared" si="14"/>
        <v>85.899999999999991</v>
      </c>
      <c r="N196" s="223">
        <f>SUM(N190:N194)</f>
        <v>8.2499999999999982</v>
      </c>
      <c r="O196" s="223">
        <f>SUM(O190:O195)</f>
        <v>670.51</v>
      </c>
    </row>
    <row r="197" spans="1:15" x14ac:dyDescent="0.25">
      <c r="A197" s="105" t="s">
        <v>166</v>
      </c>
      <c r="B197" s="52"/>
      <c r="C197" s="53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</row>
    <row r="198" spans="1:15" x14ac:dyDescent="0.25">
      <c r="A198" s="224" t="s">
        <v>206</v>
      </c>
      <c r="B198" s="52"/>
      <c r="C198" s="60">
        <v>38</v>
      </c>
      <c r="D198" s="223">
        <v>1.9</v>
      </c>
      <c r="E198" s="223">
        <v>11.8</v>
      </c>
      <c r="F198" s="223">
        <v>22.7</v>
      </c>
      <c r="G198" s="223">
        <v>4.0000000000000001E-3</v>
      </c>
      <c r="H198" s="223">
        <v>22.2</v>
      </c>
      <c r="I198" s="223">
        <v>190</v>
      </c>
      <c r="J198" s="223">
        <v>2.6</v>
      </c>
      <c r="K198" s="223">
        <v>174</v>
      </c>
      <c r="L198" s="223">
        <v>2.8</v>
      </c>
      <c r="M198" s="223">
        <v>4.5999999999999996</v>
      </c>
      <c r="N198" s="223">
        <v>0.1</v>
      </c>
      <c r="O198" s="223">
        <v>117</v>
      </c>
    </row>
    <row r="199" spans="1:15" x14ac:dyDescent="0.25">
      <c r="A199" s="224" t="s">
        <v>167</v>
      </c>
      <c r="B199" s="52"/>
      <c r="C199" s="60">
        <v>1218</v>
      </c>
      <c r="D199" s="223">
        <v>37.11</v>
      </c>
      <c r="E199" s="223">
        <v>42.89</v>
      </c>
      <c r="F199" s="223">
        <v>267.86</v>
      </c>
      <c r="G199" s="223">
        <v>6.7869999999999999</v>
      </c>
      <c r="H199" s="223">
        <v>90.8</v>
      </c>
      <c r="I199" s="223">
        <v>244.05</v>
      </c>
      <c r="J199" s="223">
        <v>2.6</v>
      </c>
      <c r="K199" s="223">
        <v>499.9</v>
      </c>
      <c r="L199" s="223">
        <v>583.79999999999995</v>
      </c>
      <c r="M199" s="223">
        <v>120.14</v>
      </c>
      <c r="N199" s="223">
        <v>8.57</v>
      </c>
      <c r="O199" s="223">
        <v>1101.7</v>
      </c>
    </row>
    <row r="203" spans="1:15" x14ac:dyDescent="0.25">
      <c r="A203" s="136" t="s">
        <v>202</v>
      </c>
      <c r="B203" s="136" t="s">
        <v>31</v>
      </c>
    </row>
    <row r="204" spans="1:15" ht="15.75" x14ac:dyDescent="0.25">
      <c r="A204" s="223" t="s">
        <v>52</v>
      </c>
      <c r="B204" s="223" t="s">
        <v>172</v>
      </c>
      <c r="C204" s="227" t="s">
        <v>175</v>
      </c>
      <c r="D204" s="284" t="s">
        <v>55</v>
      </c>
      <c r="E204" s="284"/>
      <c r="F204" s="284"/>
      <c r="G204" s="284" t="s">
        <v>173</v>
      </c>
      <c r="H204" s="285"/>
      <c r="I204" s="285"/>
      <c r="J204" s="285"/>
      <c r="K204" s="222"/>
      <c r="L204" s="228" t="s">
        <v>174</v>
      </c>
      <c r="M204" s="102"/>
      <c r="N204" s="223"/>
      <c r="O204" s="223" t="s">
        <v>6</v>
      </c>
    </row>
    <row r="205" spans="1:15" x14ac:dyDescent="0.25">
      <c r="A205" s="101"/>
      <c r="B205" s="102"/>
      <c r="C205" s="102"/>
      <c r="D205" s="223" t="s">
        <v>176</v>
      </c>
      <c r="E205" s="223" t="s">
        <v>177</v>
      </c>
      <c r="F205" s="223" t="s">
        <v>178</v>
      </c>
      <c r="G205" s="223" t="s">
        <v>179</v>
      </c>
      <c r="H205" s="223" t="s">
        <v>11</v>
      </c>
      <c r="I205" s="223" t="s">
        <v>180</v>
      </c>
      <c r="J205" s="223" t="s">
        <v>181</v>
      </c>
      <c r="K205" s="223" t="s">
        <v>14</v>
      </c>
      <c r="L205" s="223" t="s">
        <v>182</v>
      </c>
      <c r="M205" s="223" t="s">
        <v>183</v>
      </c>
      <c r="N205" s="223" t="s">
        <v>169</v>
      </c>
      <c r="O205" s="102"/>
    </row>
    <row r="206" spans="1:15" x14ac:dyDescent="0.25">
      <c r="A206" s="110"/>
      <c r="B206" s="103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</row>
    <row r="207" spans="1:15" x14ac:dyDescent="0.25">
      <c r="A207" s="104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</row>
    <row r="208" spans="1:15" x14ac:dyDescent="0.25">
      <c r="A208" s="104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</row>
    <row r="209" spans="1:15" x14ac:dyDescent="0.25">
      <c r="A209" s="104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</row>
    <row r="210" spans="1:15" x14ac:dyDescent="0.25">
      <c r="A210" s="104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</row>
    <row r="211" spans="1:15" x14ac:dyDescent="0.25">
      <c r="A211" s="104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</row>
    <row r="212" spans="1:15" x14ac:dyDescent="0.25">
      <c r="A212" s="105"/>
      <c r="B212" s="102"/>
      <c r="C212" s="223"/>
      <c r="D212" s="223"/>
      <c r="E212" s="223"/>
      <c r="F212" s="223"/>
      <c r="G212" s="223"/>
      <c r="H212" s="223"/>
      <c r="I212" s="223"/>
      <c r="J212" s="223"/>
      <c r="K212" s="223"/>
      <c r="L212" s="223"/>
      <c r="M212" s="223"/>
      <c r="N212" s="223"/>
      <c r="O212" s="223"/>
    </row>
    <row r="213" spans="1:15" x14ac:dyDescent="0.25">
      <c r="A213" s="105"/>
      <c r="B213" s="103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</row>
    <row r="214" spans="1:15" x14ac:dyDescent="0.25">
      <c r="A214" s="104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</row>
    <row r="215" spans="1:15" x14ac:dyDescent="0.25">
      <c r="A215" s="104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27"/>
      <c r="N215" s="102"/>
      <c r="O215" s="102"/>
    </row>
    <row r="216" spans="1:15" x14ac:dyDescent="0.25">
      <c r="A216" s="101"/>
      <c r="B216" s="102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102"/>
    </row>
    <row r="217" spans="1:15" x14ac:dyDescent="0.25">
      <c r="A217" s="104"/>
      <c r="B217" s="102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102"/>
      <c r="N217" s="27"/>
      <c r="O217" s="27"/>
    </row>
    <row r="218" spans="1:15" x14ac:dyDescent="0.25">
      <c r="A218" s="104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</row>
    <row r="219" spans="1:15" x14ac:dyDescent="0.25">
      <c r="A219" s="104"/>
      <c r="B219" s="52"/>
      <c r="C219" s="53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</row>
    <row r="220" spans="1:15" x14ac:dyDescent="0.25">
      <c r="A220" s="104"/>
      <c r="B220" s="52"/>
      <c r="C220" s="53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</row>
    <row r="221" spans="1:15" x14ac:dyDescent="0.25">
      <c r="A221" s="224"/>
      <c r="B221" s="52"/>
      <c r="C221" s="60"/>
      <c r="D221" s="223"/>
      <c r="E221" s="223"/>
      <c r="F221" s="223"/>
      <c r="G221" s="223"/>
      <c r="H221" s="223"/>
      <c r="I221" s="223"/>
      <c r="J221" s="223"/>
      <c r="K221" s="223"/>
      <c r="L221" s="223"/>
      <c r="M221" s="223"/>
      <c r="N221" s="223"/>
      <c r="O221" s="223"/>
    </row>
    <row r="222" spans="1:15" x14ac:dyDescent="0.25">
      <c r="A222" s="224"/>
      <c r="B222" s="52"/>
      <c r="C222" s="60"/>
      <c r="D222" s="223"/>
      <c r="E222" s="223"/>
      <c r="F222" s="223"/>
      <c r="G222" s="223"/>
      <c r="H222" s="223"/>
      <c r="I222" s="223"/>
      <c r="J222" s="223"/>
      <c r="K222" s="223"/>
      <c r="L222" s="223"/>
      <c r="M222" s="225"/>
      <c r="N222" s="223"/>
      <c r="O222" s="223"/>
    </row>
    <row r="223" spans="1:15" x14ac:dyDescent="0.25">
      <c r="A223" s="224"/>
      <c r="B223" s="52"/>
      <c r="C223" s="60"/>
      <c r="D223" s="223"/>
      <c r="E223" s="223"/>
      <c r="F223" s="223"/>
      <c r="G223" s="223"/>
      <c r="H223" s="223"/>
      <c r="I223" s="223"/>
      <c r="J223" s="223"/>
      <c r="K223" s="223"/>
      <c r="L223" s="223"/>
      <c r="M223" s="225"/>
      <c r="N223" s="223"/>
      <c r="O223" s="223"/>
    </row>
    <row r="224" spans="1:15" x14ac:dyDescent="0.25">
      <c r="A224" s="105"/>
      <c r="B224" s="223"/>
      <c r="C224" s="223"/>
      <c r="D224" s="223"/>
      <c r="E224" s="223"/>
      <c r="F224" s="223"/>
      <c r="G224" s="223"/>
      <c r="H224" s="223"/>
      <c r="I224" s="223"/>
      <c r="J224" s="223"/>
      <c r="K224" s="223"/>
      <c r="L224" s="223"/>
      <c r="M224" s="123"/>
      <c r="N224" s="223"/>
      <c r="O224" s="223"/>
    </row>
    <row r="229" spans="1:15" x14ac:dyDescent="0.25">
      <c r="A229" s="136" t="s">
        <v>171</v>
      </c>
      <c r="B229" s="136" t="s">
        <v>185</v>
      </c>
    </row>
    <row r="230" spans="1:15" ht="15.75" x14ac:dyDescent="0.25">
      <c r="A230" s="223" t="s">
        <v>52</v>
      </c>
      <c r="B230" s="223" t="s">
        <v>172</v>
      </c>
      <c r="C230" s="227" t="s">
        <v>175</v>
      </c>
      <c r="D230" s="284" t="s">
        <v>55</v>
      </c>
      <c r="E230" s="284"/>
      <c r="F230" s="284"/>
      <c r="G230" s="284" t="s">
        <v>173</v>
      </c>
      <c r="H230" s="285"/>
      <c r="I230" s="285"/>
      <c r="J230" s="285"/>
      <c r="K230" s="222"/>
      <c r="L230" s="228" t="s">
        <v>174</v>
      </c>
      <c r="M230" s="102"/>
      <c r="N230" s="223"/>
      <c r="O230" s="223" t="s">
        <v>6</v>
      </c>
    </row>
    <row r="231" spans="1:15" x14ac:dyDescent="0.25">
      <c r="A231" s="101"/>
      <c r="B231" s="102"/>
      <c r="C231" s="102"/>
      <c r="D231" s="223" t="s">
        <v>176</v>
      </c>
      <c r="E231" s="223" t="s">
        <v>177</v>
      </c>
      <c r="F231" s="223" t="s">
        <v>178</v>
      </c>
      <c r="G231" s="223" t="s">
        <v>179</v>
      </c>
      <c r="H231" s="223" t="s">
        <v>11</v>
      </c>
      <c r="I231" s="223" t="s">
        <v>180</v>
      </c>
      <c r="J231" s="223" t="s">
        <v>181</v>
      </c>
      <c r="K231" s="223" t="s">
        <v>14</v>
      </c>
      <c r="L231" s="223" t="s">
        <v>182</v>
      </c>
      <c r="M231" s="223" t="s">
        <v>183</v>
      </c>
      <c r="N231" s="223" t="s">
        <v>169</v>
      </c>
      <c r="O231" s="102"/>
    </row>
    <row r="232" spans="1:15" x14ac:dyDescent="0.25">
      <c r="A232" s="110"/>
      <c r="B232" s="103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</row>
    <row r="233" spans="1:15" x14ac:dyDescent="0.25">
      <c r="A233" s="104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</row>
    <row r="234" spans="1:15" x14ac:dyDescent="0.25">
      <c r="A234" s="104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</row>
    <row r="235" spans="1:15" x14ac:dyDescent="0.25">
      <c r="A235" s="104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</row>
    <row r="236" spans="1:15" x14ac:dyDescent="0.25">
      <c r="A236" s="104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</row>
    <row r="237" spans="1:15" x14ac:dyDescent="0.25">
      <c r="A237" s="104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</row>
    <row r="238" spans="1:15" x14ac:dyDescent="0.25">
      <c r="A238" s="105"/>
      <c r="B238" s="102"/>
      <c r="C238" s="223"/>
      <c r="D238" s="223"/>
      <c r="E238" s="223"/>
      <c r="F238" s="223"/>
      <c r="G238" s="223"/>
      <c r="H238" s="223"/>
      <c r="I238" s="223"/>
      <c r="J238" s="223"/>
      <c r="K238" s="223"/>
      <c r="L238" s="223"/>
      <c r="M238" s="223"/>
      <c r="N238" s="223"/>
      <c r="O238" s="223"/>
    </row>
    <row r="239" spans="1:15" x14ac:dyDescent="0.25">
      <c r="A239" s="105"/>
      <c r="B239" s="103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</row>
    <row r="240" spans="1:15" x14ac:dyDescent="0.25">
      <c r="A240" s="104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</row>
    <row r="241" spans="1:15" x14ac:dyDescent="0.25">
      <c r="A241" s="104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27"/>
      <c r="N241" s="102"/>
      <c r="O241" s="102"/>
    </row>
    <row r="242" spans="1:15" x14ac:dyDescent="0.25">
      <c r="A242" s="101"/>
      <c r="B242" s="102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102"/>
    </row>
    <row r="243" spans="1:15" x14ac:dyDescent="0.25">
      <c r="A243" s="104"/>
      <c r="B243" s="102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102"/>
      <c r="N243" s="27"/>
      <c r="O243" s="27"/>
    </row>
    <row r="244" spans="1:15" x14ac:dyDescent="0.25">
      <c r="A244" s="104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</row>
    <row r="245" spans="1:15" x14ac:dyDescent="0.25">
      <c r="A245" s="104"/>
      <c r="B245" s="52"/>
      <c r="C245" s="53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</row>
    <row r="246" spans="1:15" x14ac:dyDescent="0.25">
      <c r="A246" s="104"/>
      <c r="B246" s="52"/>
      <c r="C246" s="53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</row>
    <row r="247" spans="1:15" x14ac:dyDescent="0.25">
      <c r="A247" s="224"/>
      <c r="B247" s="52"/>
      <c r="C247" s="60"/>
      <c r="D247" s="223"/>
      <c r="E247" s="223"/>
      <c r="F247" s="223"/>
      <c r="G247" s="223"/>
      <c r="H247" s="223"/>
      <c r="I247" s="223"/>
      <c r="J247" s="223"/>
      <c r="K247" s="223"/>
      <c r="L247" s="223"/>
      <c r="M247" s="223"/>
      <c r="N247" s="223"/>
      <c r="O247" s="223"/>
    </row>
    <row r="248" spans="1:15" x14ac:dyDescent="0.25">
      <c r="A248" s="224"/>
      <c r="B248" s="52"/>
      <c r="C248" s="60"/>
      <c r="D248" s="223"/>
      <c r="E248" s="223"/>
      <c r="F248" s="223"/>
      <c r="G248" s="223"/>
      <c r="H248" s="223"/>
      <c r="I248" s="223"/>
      <c r="J248" s="223"/>
      <c r="K248" s="223"/>
      <c r="L248" s="223"/>
      <c r="M248" s="225"/>
      <c r="N248" s="223"/>
      <c r="O248" s="223"/>
    </row>
    <row r="249" spans="1:15" x14ac:dyDescent="0.25">
      <c r="A249" s="224"/>
      <c r="B249" s="52"/>
      <c r="C249" s="60"/>
      <c r="D249" s="223"/>
      <c r="E249" s="223"/>
      <c r="F249" s="223"/>
      <c r="G249" s="223"/>
      <c r="H249" s="223"/>
      <c r="I249" s="223"/>
      <c r="J249" s="223"/>
      <c r="K249" s="223"/>
      <c r="L249" s="223"/>
      <c r="M249" s="225"/>
      <c r="N249" s="223"/>
      <c r="O249" s="223"/>
    </row>
    <row r="250" spans="1:15" x14ac:dyDescent="0.25">
      <c r="A250" s="105"/>
      <c r="B250" s="223"/>
      <c r="C250" s="223"/>
      <c r="D250" s="223"/>
      <c r="E250" s="223"/>
      <c r="F250" s="223"/>
      <c r="G250" s="223"/>
      <c r="H250" s="223"/>
      <c r="I250" s="223"/>
      <c r="J250" s="223"/>
      <c r="K250" s="223"/>
      <c r="L250" s="223"/>
      <c r="M250" s="123"/>
      <c r="N250" s="223"/>
      <c r="O250" s="223"/>
    </row>
    <row r="255" spans="1:15" x14ac:dyDescent="0.25">
      <c r="A255" s="136" t="s">
        <v>171</v>
      </c>
      <c r="B255" s="136" t="s">
        <v>31</v>
      </c>
    </row>
    <row r="256" spans="1:15" ht="15.75" x14ac:dyDescent="0.25">
      <c r="A256" s="223" t="s">
        <v>52</v>
      </c>
      <c r="B256" s="223" t="s">
        <v>172</v>
      </c>
      <c r="C256" s="227" t="s">
        <v>175</v>
      </c>
      <c r="D256" s="284" t="s">
        <v>55</v>
      </c>
      <c r="E256" s="284"/>
      <c r="F256" s="284"/>
      <c r="G256" s="284" t="s">
        <v>173</v>
      </c>
      <c r="H256" s="285"/>
      <c r="I256" s="285"/>
      <c r="J256" s="285"/>
      <c r="K256" s="222"/>
      <c r="L256" s="228" t="s">
        <v>174</v>
      </c>
      <c r="M256" s="102"/>
      <c r="N256" s="223"/>
      <c r="O256" s="223" t="s">
        <v>6</v>
      </c>
    </row>
    <row r="257" spans="1:15" x14ac:dyDescent="0.25">
      <c r="A257" s="101"/>
      <c r="B257" s="102"/>
      <c r="C257" s="102"/>
      <c r="D257" s="223" t="s">
        <v>176</v>
      </c>
      <c r="E257" s="223" t="s">
        <v>177</v>
      </c>
      <c r="F257" s="223" t="s">
        <v>178</v>
      </c>
      <c r="G257" s="223" t="s">
        <v>179</v>
      </c>
      <c r="H257" s="223" t="s">
        <v>11</v>
      </c>
      <c r="I257" s="223" t="s">
        <v>180</v>
      </c>
      <c r="J257" s="223" t="s">
        <v>181</v>
      </c>
      <c r="K257" s="223" t="s">
        <v>14</v>
      </c>
      <c r="L257" s="223" t="s">
        <v>182</v>
      </c>
      <c r="M257" s="223" t="s">
        <v>183</v>
      </c>
      <c r="N257" s="223" t="s">
        <v>169</v>
      </c>
      <c r="O257" s="102"/>
    </row>
    <row r="258" spans="1:15" x14ac:dyDescent="0.25">
      <c r="A258" s="110"/>
      <c r="B258" s="103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</row>
    <row r="259" spans="1:15" x14ac:dyDescent="0.25">
      <c r="A259" s="104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</row>
    <row r="260" spans="1:15" x14ac:dyDescent="0.25">
      <c r="A260" s="104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</row>
    <row r="261" spans="1:15" x14ac:dyDescent="0.25">
      <c r="A261" s="104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</row>
    <row r="262" spans="1:15" x14ac:dyDescent="0.25">
      <c r="A262" s="104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</row>
    <row r="263" spans="1:15" x14ac:dyDescent="0.25">
      <c r="A263" s="104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</row>
    <row r="264" spans="1:15" x14ac:dyDescent="0.25">
      <c r="A264" s="105"/>
      <c r="B264" s="102"/>
      <c r="C264" s="223"/>
      <c r="D264" s="223"/>
      <c r="E264" s="223"/>
      <c r="F264" s="223"/>
      <c r="G264" s="223"/>
      <c r="H264" s="223"/>
      <c r="I264" s="223"/>
      <c r="J264" s="223"/>
      <c r="K264" s="223"/>
      <c r="L264" s="223"/>
      <c r="M264" s="223"/>
      <c r="N264" s="223"/>
      <c r="O264" s="223"/>
    </row>
    <row r="265" spans="1:15" x14ac:dyDescent="0.25">
      <c r="A265" s="105"/>
      <c r="B265" s="103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</row>
    <row r="266" spans="1:15" x14ac:dyDescent="0.25">
      <c r="A266" s="104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</row>
    <row r="267" spans="1:15" x14ac:dyDescent="0.25">
      <c r="A267" s="104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27"/>
      <c r="N267" s="102"/>
      <c r="O267" s="102"/>
    </row>
    <row r="268" spans="1:15" x14ac:dyDescent="0.25">
      <c r="A268" s="101"/>
      <c r="B268" s="102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102"/>
    </row>
    <row r="269" spans="1:15" x14ac:dyDescent="0.25">
      <c r="A269" s="104"/>
      <c r="B269" s="102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102"/>
      <c r="N269" s="27"/>
      <c r="O269" s="27"/>
    </row>
    <row r="270" spans="1:15" x14ac:dyDescent="0.25">
      <c r="A270" s="104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</row>
    <row r="271" spans="1:15" x14ac:dyDescent="0.25">
      <c r="A271" s="104"/>
      <c r="B271" s="52"/>
      <c r="C271" s="53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</row>
    <row r="272" spans="1:15" x14ac:dyDescent="0.25">
      <c r="A272" s="104"/>
      <c r="B272" s="52"/>
      <c r="C272" s="53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</row>
    <row r="273" spans="1:15" x14ac:dyDescent="0.25">
      <c r="A273" s="224"/>
      <c r="B273" s="52"/>
      <c r="C273" s="60"/>
      <c r="D273" s="223"/>
      <c r="E273" s="223"/>
      <c r="F273" s="223"/>
      <c r="G273" s="223"/>
      <c r="H273" s="223"/>
      <c r="I273" s="223"/>
      <c r="J273" s="223"/>
      <c r="K273" s="223"/>
      <c r="L273" s="223"/>
      <c r="M273" s="223"/>
      <c r="N273" s="223"/>
      <c r="O273" s="223"/>
    </row>
    <row r="274" spans="1:15" x14ac:dyDescent="0.25">
      <c r="A274" s="224"/>
      <c r="B274" s="52"/>
      <c r="C274" s="60"/>
      <c r="D274" s="223"/>
      <c r="E274" s="223"/>
      <c r="F274" s="223"/>
      <c r="G274" s="223"/>
      <c r="H274" s="223"/>
      <c r="I274" s="223"/>
      <c r="J274" s="223"/>
      <c r="K274" s="223"/>
      <c r="L274" s="223"/>
      <c r="M274" s="225"/>
      <c r="N274" s="223"/>
      <c r="O274" s="223"/>
    </row>
    <row r="275" spans="1:15" x14ac:dyDescent="0.25">
      <c r="A275" s="224"/>
      <c r="B275" s="52"/>
      <c r="C275" s="60"/>
      <c r="D275" s="223"/>
      <c r="E275" s="223"/>
      <c r="F275" s="223"/>
      <c r="G275" s="223"/>
      <c r="H275" s="223"/>
      <c r="I275" s="223"/>
      <c r="J275" s="223"/>
      <c r="K275" s="223"/>
      <c r="L275" s="223"/>
      <c r="M275" s="225"/>
      <c r="N275" s="223"/>
      <c r="O275" s="223"/>
    </row>
    <row r="276" spans="1:15" x14ac:dyDescent="0.25">
      <c r="A276" s="105"/>
      <c r="B276" s="223"/>
      <c r="C276" s="223"/>
      <c r="D276" s="223"/>
      <c r="E276" s="223"/>
      <c r="F276" s="223"/>
      <c r="G276" s="223"/>
      <c r="H276" s="223"/>
      <c r="I276" s="223"/>
      <c r="J276" s="223"/>
      <c r="K276" s="223"/>
      <c r="L276" s="223"/>
      <c r="M276" s="123"/>
      <c r="N276" s="223"/>
      <c r="O276" s="223"/>
    </row>
    <row r="281" spans="1:15" x14ac:dyDescent="0.25">
      <c r="A281" s="136" t="s">
        <v>171</v>
      </c>
      <c r="B281" s="136" t="s">
        <v>31</v>
      </c>
    </row>
    <row r="282" spans="1:15" ht="15.75" x14ac:dyDescent="0.25">
      <c r="A282" s="223" t="s">
        <v>52</v>
      </c>
      <c r="B282" s="223" t="s">
        <v>172</v>
      </c>
      <c r="C282" s="227" t="s">
        <v>175</v>
      </c>
      <c r="D282" s="284" t="s">
        <v>55</v>
      </c>
      <c r="E282" s="284"/>
      <c r="F282" s="284"/>
      <c r="G282" s="284" t="s">
        <v>173</v>
      </c>
      <c r="H282" s="285"/>
      <c r="I282" s="285"/>
      <c r="J282" s="285"/>
      <c r="K282" s="222"/>
      <c r="L282" s="228" t="s">
        <v>174</v>
      </c>
      <c r="M282" s="102"/>
      <c r="N282" s="223"/>
      <c r="O282" s="223" t="s">
        <v>6</v>
      </c>
    </row>
    <row r="283" spans="1:15" x14ac:dyDescent="0.25">
      <c r="A283" s="101"/>
      <c r="B283" s="102"/>
      <c r="C283" s="102"/>
      <c r="D283" s="223" t="s">
        <v>176</v>
      </c>
      <c r="E283" s="223" t="s">
        <v>177</v>
      </c>
      <c r="F283" s="223" t="s">
        <v>178</v>
      </c>
      <c r="G283" s="223" t="s">
        <v>179</v>
      </c>
      <c r="H283" s="223" t="s">
        <v>11</v>
      </c>
      <c r="I283" s="223" t="s">
        <v>180</v>
      </c>
      <c r="J283" s="223" t="s">
        <v>181</v>
      </c>
      <c r="K283" s="223" t="s">
        <v>14</v>
      </c>
      <c r="L283" s="223" t="s">
        <v>182</v>
      </c>
      <c r="M283" s="223" t="s">
        <v>183</v>
      </c>
      <c r="N283" s="223" t="s">
        <v>169</v>
      </c>
      <c r="O283" s="102"/>
    </row>
    <row r="284" spans="1:15" x14ac:dyDescent="0.25">
      <c r="A284" s="110"/>
      <c r="B284" s="103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</row>
    <row r="285" spans="1:15" x14ac:dyDescent="0.25">
      <c r="A285" s="104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</row>
    <row r="286" spans="1:15" x14ac:dyDescent="0.25">
      <c r="A286" s="104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</row>
    <row r="287" spans="1:15" x14ac:dyDescent="0.25">
      <c r="A287" s="104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</row>
    <row r="288" spans="1:15" x14ac:dyDescent="0.25">
      <c r="A288" s="104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</row>
    <row r="289" spans="1:15" x14ac:dyDescent="0.25">
      <c r="A289" s="104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</row>
    <row r="290" spans="1:15" x14ac:dyDescent="0.25">
      <c r="A290" s="105"/>
      <c r="B290" s="102"/>
      <c r="C290" s="223"/>
      <c r="D290" s="223"/>
      <c r="E290" s="223"/>
      <c r="F290" s="223"/>
      <c r="G290" s="223"/>
      <c r="H290" s="223"/>
      <c r="I290" s="223"/>
      <c r="J290" s="223"/>
      <c r="K290" s="223"/>
      <c r="L290" s="223"/>
      <c r="M290" s="223"/>
      <c r="N290" s="223"/>
      <c r="O290" s="223"/>
    </row>
    <row r="291" spans="1:15" x14ac:dyDescent="0.25">
      <c r="A291" s="105"/>
      <c r="B291" s="103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</row>
    <row r="292" spans="1:15" x14ac:dyDescent="0.25">
      <c r="A292" s="104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</row>
    <row r="293" spans="1:15" x14ac:dyDescent="0.25">
      <c r="A293" s="104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27"/>
      <c r="N293" s="102"/>
      <c r="O293" s="102"/>
    </row>
    <row r="294" spans="1:15" x14ac:dyDescent="0.25">
      <c r="A294" s="101"/>
      <c r="B294" s="102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102"/>
    </row>
    <row r="295" spans="1:15" x14ac:dyDescent="0.25">
      <c r="A295" s="104"/>
      <c r="B295" s="102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102"/>
      <c r="N295" s="27"/>
      <c r="O295" s="27"/>
    </row>
    <row r="296" spans="1:15" x14ac:dyDescent="0.25">
      <c r="A296" s="104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</row>
    <row r="297" spans="1:15" x14ac:dyDescent="0.25">
      <c r="A297" s="104"/>
      <c r="B297" s="52"/>
      <c r="C297" s="53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</row>
    <row r="298" spans="1:15" x14ac:dyDescent="0.25">
      <c r="A298" s="104"/>
      <c r="B298" s="52"/>
      <c r="C298" s="53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</row>
    <row r="299" spans="1:15" x14ac:dyDescent="0.25">
      <c r="A299" s="224"/>
      <c r="B299" s="52"/>
      <c r="C299" s="60"/>
      <c r="D299" s="223"/>
      <c r="E299" s="223"/>
      <c r="F299" s="223"/>
      <c r="G299" s="223"/>
      <c r="H299" s="223"/>
      <c r="I299" s="223"/>
      <c r="J299" s="223"/>
      <c r="K299" s="223"/>
      <c r="L299" s="223"/>
      <c r="M299" s="223"/>
      <c r="N299" s="223"/>
      <c r="O299" s="223"/>
    </row>
    <row r="300" spans="1:15" x14ac:dyDescent="0.25">
      <c r="A300" s="224"/>
      <c r="B300" s="52"/>
      <c r="C300" s="60"/>
      <c r="D300" s="223"/>
      <c r="E300" s="223"/>
      <c r="F300" s="223"/>
      <c r="G300" s="223"/>
      <c r="H300" s="223"/>
      <c r="I300" s="223"/>
      <c r="J300" s="223"/>
      <c r="K300" s="223"/>
      <c r="L300" s="223"/>
      <c r="M300" s="225"/>
      <c r="N300" s="223"/>
      <c r="O300" s="223"/>
    </row>
    <row r="301" spans="1:15" x14ac:dyDescent="0.25">
      <c r="A301" s="224"/>
      <c r="B301" s="52"/>
      <c r="C301" s="60"/>
      <c r="D301" s="223"/>
      <c r="E301" s="223"/>
      <c r="F301" s="223"/>
      <c r="G301" s="223"/>
      <c r="H301" s="223"/>
      <c r="I301" s="223"/>
      <c r="J301" s="223"/>
      <c r="K301" s="223"/>
      <c r="L301" s="223"/>
      <c r="M301" s="225"/>
      <c r="N301" s="223"/>
      <c r="O301" s="223"/>
    </row>
    <row r="302" spans="1:15" x14ac:dyDescent="0.25">
      <c r="A302" s="105"/>
      <c r="B302" s="223"/>
      <c r="C302" s="223"/>
      <c r="D302" s="223"/>
      <c r="E302" s="223"/>
      <c r="F302" s="223"/>
      <c r="G302" s="223"/>
      <c r="H302" s="223"/>
      <c r="I302" s="223"/>
      <c r="J302" s="223"/>
      <c r="K302" s="223"/>
      <c r="L302" s="223"/>
      <c r="M302" s="123"/>
      <c r="N302" s="223"/>
      <c r="O302" s="223"/>
    </row>
    <row r="307" spans="1:15" x14ac:dyDescent="0.25">
      <c r="A307" s="136" t="s">
        <v>171</v>
      </c>
      <c r="B307" s="136" t="s">
        <v>31</v>
      </c>
    </row>
    <row r="308" spans="1:15" ht="15.75" x14ac:dyDescent="0.25">
      <c r="A308" s="223" t="s">
        <v>52</v>
      </c>
      <c r="B308" s="223" t="s">
        <v>172</v>
      </c>
      <c r="C308" s="227" t="s">
        <v>175</v>
      </c>
      <c r="D308" s="284" t="s">
        <v>55</v>
      </c>
      <c r="E308" s="284"/>
      <c r="F308" s="284"/>
      <c r="G308" s="284" t="s">
        <v>173</v>
      </c>
      <c r="H308" s="285"/>
      <c r="I308" s="285"/>
      <c r="J308" s="285"/>
      <c r="K308" s="222"/>
      <c r="L308" s="228" t="s">
        <v>174</v>
      </c>
      <c r="M308" s="102"/>
      <c r="N308" s="223"/>
      <c r="O308" s="223" t="s">
        <v>6</v>
      </c>
    </row>
    <row r="309" spans="1:15" x14ac:dyDescent="0.25">
      <c r="A309" s="101"/>
      <c r="B309" s="102"/>
      <c r="C309" s="102"/>
      <c r="D309" s="223" t="s">
        <v>176</v>
      </c>
      <c r="E309" s="223" t="s">
        <v>177</v>
      </c>
      <c r="F309" s="223" t="s">
        <v>178</v>
      </c>
      <c r="G309" s="223" t="s">
        <v>179</v>
      </c>
      <c r="H309" s="223" t="s">
        <v>11</v>
      </c>
      <c r="I309" s="223" t="s">
        <v>180</v>
      </c>
      <c r="J309" s="223" t="s">
        <v>181</v>
      </c>
      <c r="K309" s="223" t="s">
        <v>14</v>
      </c>
      <c r="L309" s="223" t="s">
        <v>182</v>
      </c>
      <c r="M309" s="223" t="s">
        <v>183</v>
      </c>
      <c r="N309" s="223" t="s">
        <v>169</v>
      </c>
      <c r="O309" s="102"/>
    </row>
    <row r="310" spans="1:15" x14ac:dyDescent="0.25">
      <c r="A310" s="110"/>
      <c r="B310" s="103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</row>
    <row r="311" spans="1:15" x14ac:dyDescent="0.25">
      <c r="A311" s="104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</row>
    <row r="312" spans="1:15" x14ac:dyDescent="0.25">
      <c r="A312" s="104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</row>
    <row r="313" spans="1:15" x14ac:dyDescent="0.25">
      <c r="A313" s="104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</row>
    <row r="314" spans="1:15" x14ac:dyDescent="0.25">
      <c r="A314" s="104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</row>
    <row r="315" spans="1:15" x14ac:dyDescent="0.25">
      <c r="A315" s="104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</row>
    <row r="316" spans="1:15" x14ac:dyDescent="0.25">
      <c r="A316" s="105"/>
      <c r="B316" s="102"/>
      <c r="C316" s="223"/>
      <c r="D316" s="223"/>
      <c r="E316" s="223"/>
      <c r="F316" s="223"/>
      <c r="G316" s="223"/>
      <c r="H316" s="223"/>
      <c r="I316" s="223"/>
      <c r="J316" s="223"/>
      <c r="K316" s="223"/>
      <c r="L316" s="223"/>
      <c r="M316" s="223"/>
      <c r="N316" s="223"/>
      <c r="O316" s="223"/>
    </row>
    <row r="317" spans="1:15" x14ac:dyDescent="0.25">
      <c r="A317" s="105"/>
      <c r="B317" s="103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</row>
    <row r="318" spans="1:15" x14ac:dyDescent="0.25">
      <c r="A318" s="104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</row>
    <row r="319" spans="1:15" x14ac:dyDescent="0.25">
      <c r="A319" s="104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27"/>
      <c r="N319" s="102"/>
      <c r="O319" s="102"/>
    </row>
    <row r="320" spans="1:15" x14ac:dyDescent="0.25">
      <c r="A320" s="101"/>
      <c r="B320" s="102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102"/>
    </row>
    <row r="321" spans="1:15" x14ac:dyDescent="0.25">
      <c r="A321" s="104"/>
      <c r="B321" s="102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102"/>
      <c r="N321" s="27"/>
      <c r="O321" s="27"/>
    </row>
    <row r="322" spans="1:15" x14ac:dyDescent="0.25">
      <c r="A322" s="104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</row>
    <row r="323" spans="1:15" x14ac:dyDescent="0.25">
      <c r="A323" s="104"/>
      <c r="B323" s="52"/>
      <c r="C323" s="53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</row>
    <row r="324" spans="1:15" x14ac:dyDescent="0.25">
      <c r="A324" s="104"/>
      <c r="B324" s="52"/>
      <c r="C324" s="53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</row>
    <row r="325" spans="1:15" x14ac:dyDescent="0.25">
      <c r="A325" s="224"/>
      <c r="B325" s="52"/>
      <c r="C325" s="60"/>
      <c r="D325" s="223"/>
      <c r="E325" s="223"/>
      <c r="F325" s="223"/>
      <c r="G325" s="223"/>
      <c r="H325" s="223"/>
      <c r="I325" s="223"/>
      <c r="J325" s="223"/>
      <c r="K325" s="223"/>
      <c r="L325" s="223"/>
      <c r="M325" s="223"/>
      <c r="N325" s="223"/>
      <c r="O325" s="223"/>
    </row>
    <row r="326" spans="1:15" x14ac:dyDescent="0.25">
      <c r="A326" s="224"/>
      <c r="B326" s="52"/>
      <c r="C326" s="60"/>
      <c r="D326" s="223"/>
      <c r="E326" s="223"/>
      <c r="F326" s="223"/>
      <c r="G326" s="223"/>
      <c r="H326" s="223"/>
      <c r="I326" s="223"/>
      <c r="J326" s="223"/>
      <c r="K326" s="223"/>
      <c r="L326" s="223"/>
      <c r="M326" s="225"/>
      <c r="N326" s="223"/>
      <c r="O326" s="223"/>
    </row>
    <row r="327" spans="1:15" x14ac:dyDescent="0.25">
      <c r="A327" s="224"/>
      <c r="B327" s="52"/>
      <c r="C327" s="60"/>
      <c r="D327" s="223"/>
      <c r="E327" s="223"/>
      <c r="F327" s="223"/>
      <c r="G327" s="223"/>
      <c r="H327" s="223"/>
      <c r="I327" s="223"/>
      <c r="J327" s="223"/>
      <c r="K327" s="223"/>
      <c r="L327" s="223"/>
      <c r="M327" s="225"/>
      <c r="N327" s="223"/>
      <c r="O327" s="223"/>
    </row>
    <row r="328" spans="1:15" x14ac:dyDescent="0.25">
      <c r="A328" s="105"/>
      <c r="B328" s="223"/>
      <c r="C328" s="223"/>
      <c r="D328" s="223"/>
      <c r="E328" s="223"/>
      <c r="F328" s="223"/>
      <c r="G328" s="223"/>
      <c r="H328" s="223"/>
      <c r="I328" s="223"/>
      <c r="J328" s="223"/>
      <c r="K328" s="223"/>
      <c r="L328" s="223"/>
      <c r="M328" s="123"/>
      <c r="N328" s="223"/>
      <c r="O328" s="223"/>
    </row>
    <row r="333" spans="1:15" x14ac:dyDescent="0.25">
      <c r="A333" s="136" t="s">
        <v>171</v>
      </c>
      <c r="B333" s="136" t="s">
        <v>31</v>
      </c>
    </row>
    <row r="334" spans="1:15" ht="15.75" x14ac:dyDescent="0.25">
      <c r="A334" s="223" t="s">
        <v>52</v>
      </c>
      <c r="B334" s="223" t="s">
        <v>172</v>
      </c>
      <c r="C334" s="227" t="s">
        <v>175</v>
      </c>
      <c r="D334" s="284" t="s">
        <v>55</v>
      </c>
      <c r="E334" s="284"/>
      <c r="F334" s="284"/>
      <c r="G334" s="284" t="s">
        <v>173</v>
      </c>
      <c r="H334" s="285"/>
      <c r="I334" s="285"/>
      <c r="J334" s="285"/>
      <c r="K334" s="222"/>
      <c r="L334" s="228" t="s">
        <v>174</v>
      </c>
      <c r="M334" s="102"/>
      <c r="N334" s="223"/>
      <c r="O334" s="223" t="s">
        <v>6</v>
      </c>
    </row>
    <row r="335" spans="1:15" x14ac:dyDescent="0.25">
      <c r="A335" s="101"/>
      <c r="B335" s="102"/>
      <c r="C335" s="102"/>
      <c r="D335" s="223" t="s">
        <v>176</v>
      </c>
      <c r="E335" s="223" t="s">
        <v>177</v>
      </c>
      <c r="F335" s="223" t="s">
        <v>178</v>
      </c>
      <c r="G335" s="223" t="s">
        <v>179</v>
      </c>
      <c r="H335" s="223" t="s">
        <v>11</v>
      </c>
      <c r="I335" s="223" t="s">
        <v>180</v>
      </c>
      <c r="J335" s="223" t="s">
        <v>181</v>
      </c>
      <c r="K335" s="223" t="s">
        <v>14</v>
      </c>
      <c r="L335" s="223" t="s">
        <v>182</v>
      </c>
      <c r="M335" s="223" t="s">
        <v>183</v>
      </c>
      <c r="N335" s="223" t="s">
        <v>169</v>
      </c>
      <c r="O335" s="102"/>
    </row>
    <row r="336" spans="1:15" x14ac:dyDescent="0.25">
      <c r="A336" s="110"/>
      <c r="B336" s="103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</row>
    <row r="337" spans="1:15" x14ac:dyDescent="0.25">
      <c r="A337" s="104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</row>
    <row r="338" spans="1:15" x14ac:dyDescent="0.25">
      <c r="A338" s="104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</row>
    <row r="339" spans="1:15" x14ac:dyDescent="0.25">
      <c r="A339" s="104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</row>
    <row r="340" spans="1:15" x14ac:dyDescent="0.25">
      <c r="A340" s="104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</row>
    <row r="341" spans="1:15" x14ac:dyDescent="0.25">
      <c r="A341" s="104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</row>
    <row r="342" spans="1:15" x14ac:dyDescent="0.25">
      <c r="A342" s="105"/>
      <c r="B342" s="102"/>
      <c r="C342" s="223"/>
      <c r="D342" s="223"/>
      <c r="E342" s="223"/>
      <c r="F342" s="223"/>
      <c r="G342" s="223"/>
      <c r="H342" s="223"/>
      <c r="I342" s="223"/>
      <c r="J342" s="223"/>
      <c r="K342" s="223"/>
      <c r="L342" s="223"/>
      <c r="M342" s="223"/>
      <c r="N342" s="223"/>
      <c r="O342" s="223"/>
    </row>
    <row r="343" spans="1:15" x14ac:dyDescent="0.25">
      <c r="A343" s="105"/>
      <c r="B343" s="103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</row>
    <row r="344" spans="1:15" x14ac:dyDescent="0.25">
      <c r="A344" s="104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</row>
    <row r="345" spans="1:15" x14ac:dyDescent="0.25">
      <c r="A345" s="104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27"/>
      <c r="N345" s="102"/>
      <c r="O345" s="102"/>
    </row>
    <row r="346" spans="1:15" x14ac:dyDescent="0.25">
      <c r="A346" s="101"/>
      <c r="B346" s="102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102"/>
    </row>
    <row r="347" spans="1:15" x14ac:dyDescent="0.25">
      <c r="A347" s="104"/>
      <c r="B347" s="102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102"/>
      <c r="N347" s="27"/>
      <c r="O347" s="27"/>
    </row>
    <row r="348" spans="1:15" x14ac:dyDescent="0.25">
      <c r="A348" s="104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</row>
    <row r="349" spans="1:15" x14ac:dyDescent="0.25">
      <c r="A349" s="104"/>
      <c r="B349" s="52"/>
      <c r="C349" s="53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</row>
    <row r="350" spans="1:15" x14ac:dyDescent="0.25">
      <c r="A350" s="104"/>
      <c r="B350" s="52"/>
      <c r="C350" s="53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</row>
    <row r="351" spans="1:15" x14ac:dyDescent="0.25">
      <c r="A351" s="224"/>
      <c r="B351" s="52"/>
      <c r="C351" s="60"/>
      <c r="D351" s="223"/>
      <c r="E351" s="223"/>
      <c r="F351" s="223"/>
      <c r="G351" s="223"/>
      <c r="H351" s="223"/>
      <c r="I351" s="223"/>
      <c r="J351" s="223"/>
      <c r="K351" s="223"/>
      <c r="L351" s="223"/>
      <c r="M351" s="223"/>
      <c r="N351" s="223"/>
      <c r="O351" s="223"/>
    </row>
    <row r="352" spans="1:15" x14ac:dyDescent="0.25">
      <c r="A352" s="224"/>
      <c r="B352" s="52"/>
      <c r="C352" s="60"/>
      <c r="D352" s="223"/>
      <c r="E352" s="223"/>
      <c r="F352" s="223"/>
      <c r="G352" s="223"/>
      <c r="H352" s="223"/>
      <c r="I352" s="223"/>
      <c r="J352" s="223"/>
      <c r="K352" s="223"/>
      <c r="L352" s="223"/>
      <c r="M352" s="225"/>
      <c r="N352" s="223"/>
      <c r="O352" s="223"/>
    </row>
    <row r="353" spans="1:15" x14ac:dyDescent="0.25">
      <c r="A353" s="224"/>
      <c r="B353" s="52"/>
      <c r="C353" s="60"/>
      <c r="D353" s="223"/>
      <c r="E353" s="223"/>
      <c r="F353" s="223"/>
      <c r="G353" s="223"/>
      <c r="H353" s="223"/>
      <c r="I353" s="223"/>
      <c r="J353" s="223"/>
      <c r="K353" s="223"/>
      <c r="L353" s="223"/>
      <c r="M353" s="225"/>
      <c r="N353" s="223"/>
      <c r="O353" s="223"/>
    </row>
    <row r="354" spans="1:15" x14ac:dyDescent="0.25">
      <c r="A354" s="105"/>
      <c r="B354" s="223"/>
      <c r="C354" s="223"/>
      <c r="D354" s="223"/>
      <c r="E354" s="223"/>
      <c r="F354" s="223"/>
      <c r="G354" s="223"/>
      <c r="H354" s="223"/>
      <c r="I354" s="223"/>
      <c r="J354" s="223"/>
      <c r="K354" s="223"/>
      <c r="L354" s="223"/>
      <c r="M354" s="123"/>
      <c r="N354" s="223"/>
      <c r="O354" s="223"/>
    </row>
    <row r="359" spans="1:15" x14ac:dyDescent="0.25">
      <c r="A359" s="136" t="s">
        <v>171</v>
      </c>
      <c r="B359" s="136" t="s">
        <v>31</v>
      </c>
    </row>
    <row r="360" spans="1:15" ht="15.75" x14ac:dyDescent="0.25">
      <c r="A360" s="223" t="s">
        <v>52</v>
      </c>
      <c r="B360" s="223" t="s">
        <v>172</v>
      </c>
      <c r="C360" s="227" t="s">
        <v>175</v>
      </c>
      <c r="D360" s="284" t="s">
        <v>55</v>
      </c>
      <c r="E360" s="284"/>
      <c r="F360" s="284"/>
      <c r="G360" s="284" t="s">
        <v>173</v>
      </c>
      <c r="H360" s="285"/>
      <c r="I360" s="285"/>
      <c r="J360" s="285"/>
      <c r="K360" s="222"/>
      <c r="L360" s="228" t="s">
        <v>174</v>
      </c>
      <c r="M360" s="102"/>
      <c r="N360" s="223"/>
      <c r="O360" s="223" t="s">
        <v>6</v>
      </c>
    </row>
    <row r="361" spans="1:15" x14ac:dyDescent="0.25">
      <c r="A361" s="101"/>
      <c r="B361" s="102"/>
      <c r="C361" s="102"/>
      <c r="D361" s="223" t="s">
        <v>176</v>
      </c>
      <c r="E361" s="223" t="s">
        <v>177</v>
      </c>
      <c r="F361" s="223" t="s">
        <v>178</v>
      </c>
      <c r="G361" s="223" t="s">
        <v>179</v>
      </c>
      <c r="H361" s="223" t="s">
        <v>11</v>
      </c>
      <c r="I361" s="223" t="s">
        <v>180</v>
      </c>
      <c r="J361" s="223" t="s">
        <v>181</v>
      </c>
      <c r="K361" s="223" t="s">
        <v>14</v>
      </c>
      <c r="L361" s="223" t="s">
        <v>182</v>
      </c>
      <c r="M361" s="223" t="s">
        <v>183</v>
      </c>
      <c r="N361" s="223" t="s">
        <v>169</v>
      </c>
      <c r="O361" s="102"/>
    </row>
    <row r="362" spans="1:15" x14ac:dyDescent="0.25">
      <c r="A362" s="110"/>
      <c r="B362" s="103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</row>
    <row r="363" spans="1:15" x14ac:dyDescent="0.25">
      <c r="A363" s="104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</row>
    <row r="364" spans="1:15" x14ac:dyDescent="0.25">
      <c r="A364" s="104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</row>
    <row r="365" spans="1:15" x14ac:dyDescent="0.25">
      <c r="A365" s="104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</row>
    <row r="366" spans="1:15" x14ac:dyDescent="0.25">
      <c r="A366" s="104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</row>
    <row r="367" spans="1:15" x14ac:dyDescent="0.25">
      <c r="A367" s="104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</row>
    <row r="368" spans="1:15" x14ac:dyDescent="0.25">
      <c r="A368" s="105"/>
      <c r="B368" s="102"/>
      <c r="C368" s="223"/>
      <c r="D368" s="223"/>
      <c r="E368" s="223"/>
      <c r="F368" s="223"/>
      <c r="G368" s="223"/>
      <c r="H368" s="223"/>
      <c r="I368" s="223"/>
      <c r="J368" s="223"/>
      <c r="K368" s="223"/>
      <c r="L368" s="223"/>
      <c r="M368" s="223"/>
      <c r="N368" s="223"/>
      <c r="O368" s="223"/>
    </row>
    <row r="369" spans="1:15" x14ac:dyDescent="0.25">
      <c r="A369" s="105"/>
      <c r="B369" s="103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</row>
    <row r="370" spans="1:15" x14ac:dyDescent="0.25">
      <c r="A370" s="104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</row>
    <row r="371" spans="1:15" x14ac:dyDescent="0.25">
      <c r="A371" s="104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27"/>
      <c r="N371" s="102"/>
      <c r="O371" s="102"/>
    </row>
    <row r="372" spans="1:15" x14ac:dyDescent="0.25">
      <c r="A372" s="101"/>
      <c r="B372" s="102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102"/>
    </row>
    <row r="373" spans="1:15" x14ac:dyDescent="0.25">
      <c r="A373" s="104"/>
      <c r="B373" s="102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102"/>
      <c r="N373" s="27"/>
      <c r="O373" s="27"/>
    </row>
    <row r="374" spans="1:15" x14ac:dyDescent="0.25">
      <c r="A374" s="104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</row>
    <row r="375" spans="1:15" x14ac:dyDescent="0.25">
      <c r="A375" s="104"/>
      <c r="B375" s="52"/>
      <c r="C375" s="53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</row>
    <row r="376" spans="1:15" x14ac:dyDescent="0.25">
      <c r="A376" s="104"/>
      <c r="B376" s="52"/>
      <c r="C376" s="53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</row>
    <row r="377" spans="1:15" x14ac:dyDescent="0.25">
      <c r="A377" s="224"/>
      <c r="B377" s="52"/>
      <c r="C377" s="60"/>
      <c r="D377" s="223"/>
      <c r="E377" s="223"/>
      <c r="F377" s="223"/>
      <c r="G377" s="223"/>
      <c r="H377" s="223"/>
      <c r="I377" s="223"/>
      <c r="J377" s="223"/>
      <c r="K377" s="223"/>
      <c r="L377" s="223"/>
      <c r="M377" s="223"/>
      <c r="N377" s="223"/>
      <c r="O377" s="223"/>
    </row>
    <row r="378" spans="1:15" x14ac:dyDescent="0.25">
      <c r="A378" s="224"/>
      <c r="B378" s="52"/>
      <c r="C378" s="60"/>
      <c r="D378" s="223"/>
      <c r="E378" s="223"/>
      <c r="F378" s="223"/>
      <c r="G378" s="223"/>
      <c r="H378" s="223"/>
      <c r="I378" s="223"/>
      <c r="J378" s="223"/>
      <c r="K378" s="223"/>
      <c r="L378" s="223"/>
      <c r="M378" s="225"/>
      <c r="N378" s="223"/>
      <c r="O378" s="223"/>
    </row>
    <row r="379" spans="1:15" x14ac:dyDescent="0.25">
      <c r="A379" s="224"/>
      <c r="B379" s="52"/>
      <c r="C379" s="60"/>
      <c r="D379" s="223"/>
      <c r="E379" s="223"/>
      <c r="F379" s="223"/>
      <c r="G379" s="223"/>
      <c r="H379" s="223"/>
      <c r="I379" s="223"/>
      <c r="J379" s="223"/>
      <c r="K379" s="223"/>
      <c r="L379" s="223"/>
      <c r="M379" s="225"/>
      <c r="N379" s="223"/>
      <c r="O379" s="223"/>
    </row>
    <row r="380" spans="1:15" x14ac:dyDescent="0.25">
      <c r="A380" s="105"/>
      <c r="B380" s="223"/>
      <c r="C380" s="223"/>
      <c r="D380" s="223"/>
      <c r="E380" s="223"/>
      <c r="F380" s="223"/>
      <c r="G380" s="223"/>
      <c r="H380" s="223"/>
      <c r="I380" s="223"/>
      <c r="J380" s="223"/>
      <c r="K380" s="223"/>
      <c r="L380" s="223"/>
      <c r="M380" s="123"/>
      <c r="N380" s="223"/>
      <c r="O380" s="223"/>
    </row>
    <row r="385" spans="1:15" x14ac:dyDescent="0.25">
      <c r="A385" s="136" t="s">
        <v>171</v>
      </c>
      <c r="B385" s="136" t="s">
        <v>31</v>
      </c>
    </row>
    <row r="386" spans="1:15" ht="15.75" x14ac:dyDescent="0.25">
      <c r="A386" s="223" t="s">
        <v>52</v>
      </c>
      <c r="B386" s="223" t="s">
        <v>172</v>
      </c>
      <c r="C386" s="227" t="s">
        <v>175</v>
      </c>
      <c r="D386" s="284" t="s">
        <v>55</v>
      </c>
      <c r="E386" s="284"/>
      <c r="F386" s="284"/>
      <c r="G386" s="284" t="s">
        <v>173</v>
      </c>
      <c r="H386" s="285"/>
      <c r="I386" s="285"/>
      <c r="J386" s="285"/>
      <c r="K386" s="222"/>
      <c r="L386" s="228" t="s">
        <v>174</v>
      </c>
      <c r="M386" s="102"/>
      <c r="N386" s="223"/>
      <c r="O386" s="223" t="s">
        <v>6</v>
      </c>
    </row>
    <row r="387" spans="1:15" x14ac:dyDescent="0.25">
      <c r="A387" s="101"/>
      <c r="B387" s="102"/>
      <c r="C387" s="102"/>
      <c r="D387" s="223" t="s">
        <v>176</v>
      </c>
      <c r="E387" s="223" t="s">
        <v>177</v>
      </c>
      <c r="F387" s="223" t="s">
        <v>178</v>
      </c>
      <c r="G387" s="223" t="s">
        <v>179</v>
      </c>
      <c r="H387" s="223" t="s">
        <v>11</v>
      </c>
      <c r="I387" s="223" t="s">
        <v>180</v>
      </c>
      <c r="J387" s="223" t="s">
        <v>181</v>
      </c>
      <c r="K387" s="223" t="s">
        <v>14</v>
      </c>
      <c r="L387" s="223" t="s">
        <v>182</v>
      </c>
      <c r="M387" s="223" t="s">
        <v>183</v>
      </c>
      <c r="N387" s="223" t="s">
        <v>169</v>
      </c>
      <c r="O387" s="102"/>
    </row>
    <row r="388" spans="1:15" x14ac:dyDescent="0.25">
      <c r="A388" s="110"/>
      <c r="B388" s="103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</row>
    <row r="389" spans="1:15" x14ac:dyDescent="0.25">
      <c r="A389" s="104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</row>
    <row r="390" spans="1:15" x14ac:dyDescent="0.25">
      <c r="A390" s="104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</row>
    <row r="391" spans="1:15" x14ac:dyDescent="0.25">
      <c r="A391" s="104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</row>
    <row r="392" spans="1:15" x14ac:dyDescent="0.25">
      <c r="A392" s="104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</row>
    <row r="393" spans="1:15" x14ac:dyDescent="0.25">
      <c r="A393" s="104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</row>
    <row r="394" spans="1:15" x14ac:dyDescent="0.25">
      <c r="A394" s="105"/>
      <c r="B394" s="102"/>
      <c r="C394" s="223"/>
      <c r="D394" s="223"/>
      <c r="E394" s="223"/>
      <c r="F394" s="223"/>
      <c r="G394" s="223"/>
      <c r="H394" s="223"/>
      <c r="I394" s="223"/>
      <c r="J394" s="223"/>
      <c r="K394" s="223"/>
      <c r="L394" s="223"/>
      <c r="M394" s="223"/>
      <c r="N394" s="223"/>
      <c r="O394" s="223"/>
    </row>
    <row r="395" spans="1:15" x14ac:dyDescent="0.25">
      <c r="A395" s="105"/>
      <c r="B395" s="103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</row>
    <row r="396" spans="1:15" x14ac:dyDescent="0.25">
      <c r="A396" s="104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</row>
    <row r="397" spans="1:15" x14ac:dyDescent="0.25">
      <c r="A397" s="104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27"/>
      <c r="N397" s="102"/>
      <c r="O397" s="102"/>
    </row>
    <row r="398" spans="1:15" x14ac:dyDescent="0.25">
      <c r="A398" s="101"/>
      <c r="B398" s="102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102"/>
    </row>
    <row r="399" spans="1:15" x14ac:dyDescent="0.25">
      <c r="A399" s="104"/>
      <c r="B399" s="102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102"/>
      <c r="N399" s="27"/>
      <c r="O399" s="27"/>
    </row>
    <row r="400" spans="1:15" x14ac:dyDescent="0.25">
      <c r="A400" s="104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</row>
    <row r="401" spans="1:15" x14ac:dyDescent="0.25">
      <c r="A401" s="104"/>
      <c r="B401" s="52"/>
      <c r="C401" s="53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</row>
    <row r="402" spans="1:15" x14ac:dyDescent="0.25">
      <c r="A402" s="104"/>
      <c r="B402" s="52"/>
      <c r="C402" s="53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</row>
    <row r="403" spans="1:15" x14ac:dyDescent="0.25">
      <c r="A403" s="224"/>
      <c r="B403" s="52"/>
      <c r="C403" s="60"/>
      <c r="D403" s="223"/>
      <c r="E403" s="223"/>
      <c r="F403" s="223"/>
      <c r="G403" s="223"/>
      <c r="H403" s="223"/>
      <c r="I403" s="223"/>
      <c r="J403" s="223"/>
      <c r="K403" s="223"/>
      <c r="L403" s="223"/>
      <c r="M403" s="223"/>
      <c r="N403" s="223"/>
      <c r="O403" s="223"/>
    </row>
    <row r="404" spans="1:15" x14ac:dyDescent="0.25">
      <c r="A404" s="224"/>
      <c r="B404" s="52"/>
      <c r="C404" s="60"/>
      <c r="D404" s="223"/>
      <c r="E404" s="223"/>
      <c r="F404" s="223"/>
      <c r="G404" s="223"/>
      <c r="H404" s="223"/>
      <c r="I404" s="223"/>
      <c r="J404" s="223"/>
      <c r="K404" s="223"/>
      <c r="L404" s="223"/>
      <c r="M404" s="225"/>
      <c r="N404" s="223"/>
      <c r="O404" s="223"/>
    </row>
    <row r="405" spans="1:15" x14ac:dyDescent="0.25">
      <c r="A405" s="224"/>
      <c r="B405" s="52"/>
      <c r="C405" s="60"/>
      <c r="D405" s="223"/>
      <c r="E405" s="223"/>
      <c r="F405" s="223"/>
      <c r="G405" s="223"/>
      <c r="H405" s="223"/>
      <c r="I405" s="223"/>
      <c r="J405" s="223"/>
      <c r="K405" s="223"/>
      <c r="L405" s="223"/>
      <c r="M405" s="225"/>
      <c r="N405" s="223"/>
      <c r="O405" s="223"/>
    </row>
    <row r="406" spans="1:15" x14ac:dyDescent="0.25">
      <c r="A406" s="105"/>
      <c r="B406" s="223"/>
      <c r="C406" s="223"/>
      <c r="D406" s="223"/>
      <c r="E406" s="223"/>
      <c r="F406" s="223"/>
      <c r="G406" s="223"/>
      <c r="H406" s="223"/>
      <c r="I406" s="223"/>
      <c r="J406" s="223"/>
      <c r="K406" s="223"/>
      <c r="L406" s="223"/>
      <c r="M406" s="123"/>
      <c r="N406" s="223"/>
      <c r="O406" s="223"/>
    </row>
    <row r="411" spans="1:15" x14ac:dyDescent="0.25">
      <c r="A411" s="136" t="s">
        <v>171</v>
      </c>
      <c r="B411" s="136" t="s">
        <v>31</v>
      </c>
    </row>
    <row r="412" spans="1:15" ht="15.75" x14ac:dyDescent="0.25">
      <c r="A412" s="223" t="s">
        <v>52</v>
      </c>
      <c r="B412" s="223" t="s">
        <v>172</v>
      </c>
      <c r="C412" s="227" t="s">
        <v>175</v>
      </c>
      <c r="D412" s="284" t="s">
        <v>55</v>
      </c>
      <c r="E412" s="284"/>
      <c r="F412" s="284"/>
      <c r="G412" s="284" t="s">
        <v>173</v>
      </c>
      <c r="H412" s="285"/>
      <c r="I412" s="285"/>
      <c r="J412" s="285"/>
      <c r="K412" s="222"/>
      <c r="L412" s="228" t="s">
        <v>174</v>
      </c>
      <c r="M412" s="102"/>
      <c r="N412" s="223"/>
      <c r="O412" s="223" t="s">
        <v>6</v>
      </c>
    </row>
    <row r="413" spans="1:15" x14ac:dyDescent="0.25">
      <c r="A413" s="101"/>
      <c r="B413" s="102"/>
      <c r="C413" s="102"/>
      <c r="D413" s="223" t="s">
        <v>176</v>
      </c>
      <c r="E413" s="223" t="s">
        <v>177</v>
      </c>
      <c r="F413" s="223" t="s">
        <v>178</v>
      </c>
      <c r="G413" s="223" t="s">
        <v>179</v>
      </c>
      <c r="H413" s="223" t="s">
        <v>11</v>
      </c>
      <c r="I413" s="223" t="s">
        <v>180</v>
      </c>
      <c r="J413" s="223" t="s">
        <v>181</v>
      </c>
      <c r="K413" s="223" t="s">
        <v>14</v>
      </c>
      <c r="L413" s="223" t="s">
        <v>182</v>
      </c>
      <c r="M413" s="223" t="s">
        <v>183</v>
      </c>
      <c r="N413" s="223" t="s">
        <v>169</v>
      </c>
      <c r="O413" s="102"/>
    </row>
    <row r="414" spans="1:15" x14ac:dyDescent="0.25">
      <c r="A414" s="110"/>
      <c r="B414" s="103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</row>
    <row r="415" spans="1:15" x14ac:dyDescent="0.25">
      <c r="A415" s="104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</row>
    <row r="416" spans="1:15" x14ac:dyDescent="0.25">
      <c r="A416" s="104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</row>
    <row r="417" spans="1:15" x14ac:dyDescent="0.25">
      <c r="A417" s="104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</row>
    <row r="418" spans="1:15" x14ac:dyDescent="0.25">
      <c r="A418" s="104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</row>
    <row r="419" spans="1:15" x14ac:dyDescent="0.25">
      <c r="A419" s="104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</row>
    <row r="420" spans="1:15" x14ac:dyDescent="0.25">
      <c r="A420" s="105"/>
      <c r="B420" s="102"/>
      <c r="C420" s="223"/>
      <c r="D420" s="223"/>
      <c r="E420" s="223"/>
      <c r="F420" s="223"/>
      <c r="G420" s="223"/>
      <c r="H420" s="223"/>
      <c r="I420" s="223"/>
      <c r="J420" s="223"/>
      <c r="K420" s="223"/>
      <c r="L420" s="223"/>
      <c r="M420" s="223"/>
      <c r="N420" s="223"/>
      <c r="O420" s="223"/>
    </row>
    <row r="421" spans="1:15" x14ac:dyDescent="0.25">
      <c r="A421" s="105"/>
      <c r="B421" s="103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</row>
    <row r="422" spans="1:15" x14ac:dyDescent="0.25">
      <c r="A422" s="104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</row>
    <row r="423" spans="1:15" x14ac:dyDescent="0.25">
      <c r="A423" s="104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27"/>
      <c r="N423" s="102"/>
      <c r="O423" s="102"/>
    </row>
    <row r="424" spans="1:15" x14ac:dyDescent="0.25">
      <c r="A424" s="101"/>
      <c r="B424" s="102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102"/>
    </row>
    <row r="425" spans="1:15" x14ac:dyDescent="0.25">
      <c r="A425" s="104"/>
      <c r="B425" s="102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102"/>
      <c r="N425" s="27"/>
      <c r="O425" s="27"/>
    </row>
    <row r="426" spans="1:15" x14ac:dyDescent="0.25">
      <c r="A426" s="104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</row>
    <row r="427" spans="1:15" x14ac:dyDescent="0.25">
      <c r="A427" s="104"/>
      <c r="B427" s="52"/>
      <c r="C427" s="53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</row>
    <row r="428" spans="1:15" x14ac:dyDescent="0.25">
      <c r="A428" s="104"/>
      <c r="B428" s="52"/>
      <c r="C428" s="53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</row>
    <row r="429" spans="1:15" x14ac:dyDescent="0.25">
      <c r="A429" s="224"/>
      <c r="B429" s="52"/>
      <c r="C429" s="60"/>
      <c r="D429" s="223"/>
      <c r="E429" s="223"/>
      <c r="F429" s="223"/>
      <c r="G429" s="223"/>
      <c r="H429" s="223"/>
      <c r="I429" s="223"/>
      <c r="J429" s="223"/>
      <c r="K429" s="223"/>
      <c r="L429" s="223"/>
      <c r="M429" s="223"/>
      <c r="N429" s="223"/>
      <c r="O429" s="223"/>
    </row>
    <row r="430" spans="1:15" x14ac:dyDescent="0.25">
      <c r="A430" s="224"/>
      <c r="B430" s="52"/>
      <c r="C430" s="60"/>
      <c r="D430" s="223"/>
      <c r="E430" s="223"/>
      <c r="F430" s="223"/>
      <c r="G430" s="223"/>
      <c r="H430" s="223"/>
      <c r="I430" s="223"/>
      <c r="J430" s="223"/>
      <c r="K430" s="223"/>
      <c r="L430" s="223"/>
      <c r="M430" s="225"/>
      <c r="N430" s="223"/>
      <c r="O430" s="223"/>
    </row>
    <row r="431" spans="1:15" x14ac:dyDescent="0.25">
      <c r="A431" s="224"/>
      <c r="B431" s="52"/>
      <c r="C431" s="60"/>
      <c r="D431" s="223"/>
      <c r="E431" s="223"/>
      <c r="F431" s="223"/>
      <c r="G431" s="223"/>
      <c r="H431" s="223"/>
      <c r="I431" s="223"/>
      <c r="J431" s="223"/>
      <c r="K431" s="223"/>
      <c r="L431" s="223"/>
      <c r="M431" s="225"/>
      <c r="N431" s="223"/>
      <c r="O431" s="223"/>
    </row>
    <row r="432" spans="1:15" x14ac:dyDescent="0.25">
      <c r="A432" s="105"/>
      <c r="B432" s="223"/>
      <c r="C432" s="223"/>
      <c r="D432" s="223"/>
      <c r="E432" s="223"/>
      <c r="F432" s="223"/>
      <c r="G432" s="223"/>
      <c r="H432" s="223"/>
      <c r="I432" s="223"/>
      <c r="J432" s="223"/>
      <c r="K432" s="223"/>
      <c r="L432" s="223"/>
      <c r="M432" s="123"/>
      <c r="N432" s="223"/>
      <c r="O432" s="223"/>
    </row>
    <row r="437" spans="1:15" x14ac:dyDescent="0.25">
      <c r="A437" s="136" t="s">
        <v>171</v>
      </c>
      <c r="B437" s="136" t="s">
        <v>31</v>
      </c>
    </row>
    <row r="438" spans="1:15" ht="15.75" x14ac:dyDescent="0.25">
      <c r="A438" s="223" t="s">
        <v>52</v>
      </c>
      <c r="B438" s="223" t="s">
        <v>172</v>
      </c>
      <c r="C438" s="227" t="s">
        <v>175</v>
      </c>
      <c r="D438" s="284" t="s">
        <v>55</v>
      </c>
      <c r="E438" s="284"/>
      <c r="F438" s="284"/>
      <c r="G438" s="284" t="s">
        <v>173</v>
      </c>
      <c r="H438" s="285"/>
      <c r="I438" s="285"/>
      <c r="J438" s="285"/>
      <c r="K438" s="222"/>
      <c r="L438" s="228" t="s">
        <v>174</v>
      </c>
      <c r="M438" s="102"/>
      <c r="N438" s="223"/>
      <c r="O438" s="223" t="s">
        <v>6</v>
      </c>
    </row>
    <row r="439" spans="1:15" x14ac:dyDescent="0.25">
      <c r="A439" s="101"/>
      <c r="B439" s="102"/>
      <c r="C439" s="102"/>
      <c r="D439" s="223" t="s">
        <v>176</v>
      </c>
      <c r="E439" s="223" t="s">
        <v>177</v>
      </c>
      <c r="F439" s="223" t="s">
        <v>178</v>
      </c>
      <c r="G439" s="223" t="s">
        <v>179</v>
      </c>
      <c r="H439" s="223" t="s">
        <v>11</v>
      </c>
      <c r="I439" s="223" t="s">
        <v>180</v>
      </c>
      <c r="J439" s="223" t="s">
        <v>181</v>
      </c>
      <c r="K439" s="223" t="s">
        <v>14</v>
      </c>
      <c r="L439" s="223" t="s">
        <v>182</v>
      </c>
      <c r="M439" s="223" t="s">
        <v>183</v>
      </c>
      <c r="N439" s="223" t="s">
        <v>169</v>
      </c>
      <c r="O439" s="102"/>
    </row>
    <row r="440" spans="1:15" x14ac:dyDescent="0.25">
      <c r="A440" s="110"/>
      <c r="B440" s="103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</row>
    <row r="441" spans="1:15" x14ac:dyDescent="0.25">
      <c r="A441" s="104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</row>
    <row r="442" spans="1:15" x14ac:dyDescent="0.25">
      <c r="A442" s="104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</row>
    <row r="443" spans="1:15" x14ac:dyDescent="0.25">
      <c r="A443" s="104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</row>
    <row r="444" spans="1:15" x14ac:dyDescent="0.25">
      <c r="A444" s="104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</row>
    <row r="445" spans="1:15" x14ac:dyDescent="0.25">
      <c r="A445" s="104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</row>
    <row r="446" spans="1:15" x14ac:dyDescent="0.25">
      <c r="A446" s="105"/>
      <c r="B446" s="102"/>
      <c r="C446" s="223"/>
      <c r="D446" s="223"/>
      <c r="E446" s="223"/>
      <c r="F446" s="223"/>
      <c r="G446" s="223"/>
      <c r="H446" s="223"/>
      <c r="I446" s="223"/>
      <c r="J446" s="223"/>
      <c r="K446" s="223"/>
      <c r="L446" s="223"/>
      <c r="M446" s="223"/>
      <c r="N446" s="223"/>
      <c r="O446" s="223"/>
    </row>
    <row r="447" spans="1:15" x14ac:dyDescent="0.25">
      <c r="A447" s="105"/>
      <c r="B447" s="103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</row>
    <row r="448" spans="1:15" x14ac:dyDescent="0.25">
      <c r="A448" s="104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</row>
    <row r="449" spans="1:15" x14ac:dyDescent="0.25">
      <c r="A449" s="104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27"/>
      <c r="N449" s="102"/>
      <c r="O449" s="102"/>
    </row>
    <row r="450" spans="1:15" x14ac:dyDescent="0.25">
      <c r="A450" s="101"/>
      <c r="B450" s="102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102"/>
    </row>
    <row r="451" spans="1:15" x14ac:dyDescent="0.25">
      <c r="A451" s="104"/>
      <c r="B451" s="102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102"/>
      <c r="N451" s="27"/>
      <c r="O451" s="27"/>
    </row>
    <row r="452" spans="1:15" x14ac:dyDescent="0.25">
      <c r="A452" s="104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</row>
    <row r="453" spans="1:15" x14ac:dyDescent="0.25">
      <c r="A453" s="104"/>
      <c r="B453" s="52"/>
      <c r="C453" s="53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</row>
    <row r="454" spans="1:15" x14ac:dyDescent="0.25">
      <c r="A454" s="104"/>
      <c r="B454" s="52"/>
      <c r="C454" s="53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</row>
    <row r="455" spans="1:15" x14ac:dyDescent="0.25">
      <c r="A455" s="224"/>
      <c r="B455" s="52"/>
      <c r="C455" s="60"/>
      <c r="D455" s="223"/>
      <c r="E455" s="223"/>
      <c r="F455" s="223"/>
      <c r="G455" s="223"/>
      <c r="H455" s="223"/>
      <c r="I455" s="223"/>
      <c r="J455" s="223"/>
      <c r="K455" s="223"/>
      <c r="L455" s="223"/>
      <c r="M455" s="223"/>
      <c r="N455" s="223"/>
      <c r="O455" s="223"/>
    </row>
    <row r="456" spans="1:15" x14ac:dyDescent="0.25">
      <c r="A456" s="224"/>
      <c r="B456" s="52"/>
      <c r="C456" s="60"/>
      <c r="D456" s="223"/>
      <c r="E456" s="223"/>
      <c r="F456" s="223"/>
      <c r="G456" s="223"/>
      <c r="H456" s="223"/>
      <c r="I456" s="223"/>
      <c r="J456" s="223"/>
      <c r="K456" s="223"/>
      <c r="L456" s="223"/>
      <c r="M456" s="225"/>
      <c r="N456" s="223"/>
      <c r="O456" s="223"/>
    </row>
    <row r="457" spans="1:15" x14ac:dyDescent="0.25">
      <c r="A457" s="224"/>
      <c r="B457" s="52"/>
      <c r="C457" s="60"/>
      <c r="D457" s="223"/>
      <c r="E457" s="223"/>
      <c r="F457" s="223"/>
      <c r="G457" s="223"/>
      <c r="H457" s="223"/>
      <c r="I457" s="223"/>
      <c r="J457" s="223"/>
      <c r="K457" s="223"/>
      <c r="L457" s="223"/>
      <c r="M457" s="225"/>
      <c r="N457" s="223"/>
      <c r="O457" s="223"/>
    </row>
    <row r="458" spans="1:15" x14ac:dyDescent="0.25">
      <c r="A458" s="105"/>
      <c r="B458" s="223"/>
      <c r="C458" s="223"/>
      <c r="D458" s="223"/>
      <c r="E458" s="223"/>
      <c r="F458" s="223"/>
      <c r="G458" s="223"/>
      <c r="H458" s="223"/>
      <c r="I458" s="223"/>
      <c r="J458" s="223"/>
      <c r="K458" s="223"/>
      <c r="L458" s="223"/>
      <c r="M458" s="123"/>
      <c r="N458" s="223"/>
      <c r="O458" s="223"/>
    </row>
    <row r="463" spans="1:15" x14ac:dyDescent="0.25">
      <c r="A463" s="136" t="s">
        <v>171</v>
      </c>
      <c r="B463" s="136" t="s">
        <v>31</v>
      </c>
    </row>
    <row r="464" spans="1:15" ht="15.75" x14ac:dyDescent="0.25">
      <c r="A464" s="223" t="s">
        <v>52</v>
      </c>
      <c r="B464" s="223" t="s">
        <v>172</v>
      </c>
      <c r="C464" s="227" t="s">
        <v>175</v>
      </c>
      <c r="D464" s="284" t="s">
        <v>55</v>
      </c>
      <c r="E464" s="284"/>
      <c r="F464" s="284"/>
      <c r="G464" s="284" t="s">
        <v>173</v>
      </c>
      <c r="H464" s="285"/>
      <c r="I464" s="285"/>
      <c r="J464" s="285"/>
      <c r="K464" s="222"/>
      <c r="L464" s="228" t="s">
        <v>174</v>
      </c>
      <c r="M464" s="102"/>
      <c r="N464" s="223"/>
      <c r="O464" s="223" t="s">
        <v>6</v>
      </c>
    </row>
    <row r="465" spans="1:15" x14ac:dyDescent="0.25">
      <c r="A465" s="101"/>
      <c r="B465" s="102"/>
      <c r="C465" s="102"/>
      <c r="D465" s="223" t="s">
        <v>176</v>
      </c>
      <c r="E465" s="223" t="s">
        <v>177</v>
      </c>
      <c r="F465" s="223" t="s">
        <v>178</v>
      </c>
      <c r="G465" s="223" t="s">
        <v>179</v>
      </c>
      <c r="H465" s="223" t="s">
        <v>11</v>
      </c>
      <c r="I465" s="223" t="s">
        <v>180</v>
      </c>
      <c r="J465" s="223" t="s">
        <v>181</v>
      </c>
      <c r="K465" s="223" t="s">
        <v>14</v>
      </c>
      <c r="L465" s="223" t="s">
        <v>182</v>
      </c>
      <c r="M465" s="223" t="s">
        <v>183</v>
      </c>
      <c r="N465" s="223" t="s">
        <v>169</v>
      </c>
      <c r="O465" s="102"/>
    </row>
    <row r="466" spans="1:15" x14ac:dyDescent="0.25">
      <c r="A466" s="110"/>
      <c r="B466" s="103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</row>
    <row r="467" spans="1:15" x14ac:dyDescent="0.25">
      <c r="A467" s="104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</row>
    <row r="468" spans="1:15" x14ac:dyDescent="0.25">
      <c r="A468" s="104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</row>
    <row r="469" spans="1:15" x14ac:dyDescent="0.25">
      <c r="A469" s="104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</row>
    <row r="470" spans="1:15" x14ac:dyDescent="0.25">
      <c r="A470" s="104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</row>
    <row r="471" spans="1:15" x14ac:dyDescent="0.25">
      <c r="A471" s="104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</row>
    <row r="472" spans="1:15" x14ac:dyDescent="0.25">
      <c r="A472" s="105"/>
      <c r="B472" s="102"/>
      <c r="C472" s="223"/>
      <c r="D472" s="223"/>
      <c r="E472" s="223"/>
      <c r="F472" s="223"/>
      <c r="G472" s="223"/>
      <c r="H472" s="223"/>
      <c r="I472" s="223"/>
      <c r="J472" s="223"/>
      <c r="K472" s="223"/>
      <c r="L472" s="223"/>
      <c r="M472" s="223"/>
      <c r="N472" s="223"/>
      <c r="O472" s="223"/>
    </row>
    <row r="473" spans="1:15" x14ac:dyDescent="0.25">
      <c r="A473" s="105"/>
      <c r="B473" s="103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</row>
    <row r="474" spans="1:15" x14ac:dyDescent="0.25">
      <c r="A474" s="104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</row>
    <row r="475" spans="1:15" x14ac:dyDescent="0.25">
      <c r="A475" s="104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27"/>
      <c r="N475" s="102"/>
      <c r="O475" s="102"/>
    </row>
    <row r="476" spans="1:15" x14ac:dyDescent="0.25">
      <c r="A476" s="101"/>
      <c r="B476" s="102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102"/>
    </row>
    <row r="477" spans="1:15" x14ac:dyDescent="0.25">
      <c r="A477" s="104"/>
      <c r="B477" s="102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102"/>
      <c r="N477" s="27"/>
      <c r="O477" s="27"/>
    </row>
    <row r="478" spans="1:15" x14ac:dyDescent="0.25">
      <c r="A478" s="104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</row>
    <row r="479" spans="1:15" x14ac:dyDescent="0.25">
      <c r="A479" s="104"/>
      <c r="B479" s="52"/>
      <c r="C479" s="53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</row>
    <row r="480" spans="1:15" x14ac:dyDescent="0.25">
      <c r="A480" s="104"/>
      <c r="B480" s="52"/>
      <c r="C480" s="53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</row>
    <row r="481" spans="1:15" x14ac:dyDescent="0.25">
      <c r="A481" s="224"/>
      <c r="B481" s="52"/>
      <c r="C481" s="60"/>
      <c r="D481" s="223"/>
      <c r="E481" s="223"/>
      <c r="F481" s="223"/>
      <c r="G481" s="223"/>
      <c r="H481" s="223"/>
      <c r="I481" s="223"/>
      <c r="J481" s="223"/>
      <c r="K481" s="223"/>
      <c r="L481" s="223"/>
      <c r="M481" s="223"/>
      <c r="N481" s="223"/>
      <c r="O481" s="223"/>
    </row>
    <row r="482" spans="1:15" x14ac:dyDescent="0.25">
      <c r="A482" s="224"/>
      <c r="B482" s="52"/>
      <c r="C482" s="60"/>
      <c r="D482" s="223"/>
      <c r="E482" s="223"/>
      <c r="F482" s="223"/>
      <c r="G482" s="223"/>
      <c r="H482" s="223"/>
      <c r="I482" s="223"/>
      <c r="J482" s="223"/>
      <c r="K482" s="223"/>
      <c r="L482" s="223"/>
      <c r="M482" s="225"/>
      <c r="N482" s="223"/>
      <c r="O482" s="223"/>
    </row>
    <row r="483" spans="1:15" x14ac:dyDescent="0.25">
      <c r="A483" s="224"/>
      <c r="B483" s="52"/>
      <c r="C483" s="60"/>
      <c r="D483" s="223"/>
      <c r="E483" s="223"/>
      <c r="F483" s="223"/>
      <c r="G483" s="223"/>
      <c r="H483" s="223"/>
      <c r="I483" s="223"/>
      <c r="J483" s="223"/>
      <c r="K483" s="223"/>
      <c r="L483" s="223"/>
      <c r="M483" s="225"/>
      <c r="N483" s="223"/>
      <c r="O483" s="223"/>
    </row>
    <row r="484" spans="1:15" x14ac:dyDescent="0.25">
      <c r="A484" s="105"/>
      <c r="B484" s="223"/>
      <c r="C484" s="223"/>
      <c r="D484" s="223"/>
      <c r="E484" s="223"/>
      <c r="F484" s="223"/>
      <c r="G484" s="223"/>
      <c r="H484" s="223"/>
      <c r="I484" s="223"/>
      <c r="J484" s="223"/>
      <c r="K484" s="223"/>
      <c r="L484" s="223"/>
      <c r="M484" s="123"/>
      <c r="N484" s="223"/>
      <c r="O484" s="223"/>
    </row>
    <row r="489" spans="1:15" x14ac:dyDescent="0.25">
      <c r="A489" s="136" t="s">
        <v>171</v>
      </c>
      <c r="B489" s="136" t="s">
        <v>31</v>
      </c>
    </row>
    <row r="490" spans="1:15" ht="15.75" x14ac:dyDescent="0.25">
      <c r="A490" s="223" t="s">
        <v>52</v>
      </c>
      <c r="B490" s="223" t="s">
        <v>172</v>
      </c>
      <c r="C490" s="227" t="s">
        <v>175</v>
      </c>
      <c r="D490" s="284" t="s">
        <v>55</v>
      </c>
      <c r="E490" s="284"/>
      <c r="F490" s="284"/>
      <c r="G490" s="284" t="s">
        <v>173</v>
      </c>
      <c r="H490" s="285"/>
      <c r="I490" s="285"/>
      <c r="J490" s="285"/>
      <c r="K490" s="222"/>
      <c r="L490" s="228" t="s">
        <v>174</v>
      </c>
      <c r="M490" s="102"/>
      <c r="N490" s="223"/>
      <c r="O490" s="223" t="s">
        <v>6</v>
      </c>
    </row>
    <row r="491" spans="1:15" x14ac:dyDescent="0.25">
      <c r="A491" s="101"/>
      <c r="B491" s="102"/>
      <c r="C491" s="102"/>
      <c r="D491" s="223" t="s">
        <v>176</v>
      </c>
      <c r="E491" s="223" t="s">
        <v>177</v>
      </c>
      <c r="F491" s="223" t="s">
        <v>178</v>
      </c>
      <c r="G491" s="223" t="s">
        <v>179</v>
      </c>
      <c r="H491" s="223" t="s">
        <v>11</v>
      </c>
      <c r="I491" s="223" t="s">
        <v>180</v>
      </c>
      <c r="J491" s="223" t="s">
        <v>181</v>
      </c>
      <c r="K491" s="223" t="s">
        <v>14</v>
      </c>
      <c r="L491" s="223" t="s">
        <v>182</v>
      </c>
      <c r="M491" s="223" t="s">
        <v>183</v>
      </c>
      <c r="N491" s="223" t="s">
        <v>169</v>
      </c>
      <c r="O491" s="102"/>
    </row>
    <row r="492" spans="1:15" x14ac:dyDescent="0.25">
      <c r="A492" s="110"/>
      <c r="B492" s="103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</row>
    <row r="493" spans="1:15" x14ac:dyDescent="0.25">
      <c r="A493" s="104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</row>
    <row r="494" spans="1:15" x14ac:dyDescent="0.25">
      <c r="A494" s="104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</row>
    <row r="495" spans="1:15" x14ac:dyDescent="0.25">
      <c r="A495" s="104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</row>
    <row r="496" spans="1:15" x14ac:dyDescent="0.25">
      <c r="A496" s="104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</row>
    <row r="497" spans="1:15" x14ac:dyDescent="0.25">
      <c r="A497" s="104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</row>
    <row r="498" spans="1:15" x14ac:dyDescent="0.25">
      <c r="A498" s="105"/>
      <c r="B498" s="102"/>
      <c r="C498" s="223"/>
      <c r="D498" s="223"/>
      <c r="E498" s="223"/>
      <c r="F498" s="223"/>
      <c r="G498" s="223"/>
      <c r="H498" s="223"/>
      <c r="I498" s="223"/>
      <c r="J498" s="223"/>
      <c r="K498" s="223"/>
      <c r="L498" s="223"/>
      <c r="M498" s="223"/>
      <c r="N498" s="223"/>
      <c r="O498" s="223"/>
    </row>
    <row r="499" spans="1:15" x14ac:dyDescent="0.25">
      <c r="A499" s="105"/>
      <c r="B499" s="103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</row>
    <row r="500" spans="1:15" x14ac:dyDescent="0.25">
      <c r="A500" s="104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</row>
    <row r="501" spans="1:15" x14ac:dyDescent="0.25">
      <c r="A501" s="104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27"/>
      <c r="N501" s="102"/>
      <c r="O501" s="102"/>
    </row>
    <row r="502" spans="1:15" x14ac:dyDescent="0.25">
      <c r="A502" s="101"/>
      <c r="B502" s="102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102"/>
    </row>
    <row r="503" spans="1:15" x14ac:dyDescent="0.25">
      <c r="A503" s="104"/>
      <c r="B503" s="102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102"/>
      <c r="N503" s="27"/>
      <c r="O503" s="27"/>
    </row>
    <row r="504" spans="1:15" x14ac:dyDescent="0.25">
      <c r="A504" s="104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</row>
    <row r="505" spans="1:15" x14ac:dyDescent="0.25">
      <c r="A505" s="104"/>
      <c r="B505" s="52"/>
      <c r="C505" s="53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</row>
    <row r="506" spans="1:15" x14ac:dyDescent="0.25">
      <c r="A506" s="104"/>
      <c r="B506" s="52"/>
      <c r="C506" s="53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</row>
    <row r="507" spans="1:15" x14ac:dyDescent="0.25">
      <c r="A507" s="224"/>
      <c r="B507" s="52"/>
      <c r="C507" s="60"/>
      <c r="D507" s="223"/>
      <c r="E507" s="223"/>
      <c r="F507" s="223"/>
      <c r="G507" s="223"/>
      <c r="H507" s="223"/>
      <c r="I507" s="223"/>
      <c r="J507" s="223"/>
      <c r="K507" s="223"/>
      <c r="L507" s="223"/>
      <c r="M507" s="223"/>
      <c r="N507" s="223"/>
      <c r="O507" s="223"/>
    </row>
    <row r="508" spans="1:15" x14ac:dyDescent="0.25">
      <c r="A508" s="224"/>
      <c r="B508" s="52"/>
      <c r="C508" s="60"/>
      <c r="D508" s="223"/>
      <c r="E508" s="223"/>
      <c r="F508" s="223"/>
      <c r="G508" s="223"/>
      <c r="H508" s="223"/>
      <c r="I508" s="223"/>
      <c r="J508" s="223"/>
      <c r="K508" s="223"/>
      <c r="L508" s="223"/>
      <c r="M508" s="225"/>
      <c r="N508" s="223"/>
      <c r="O508" s="223"/>
    </row>
    <row r="509" spans="1:15" x14ac:dyDescent="0.25">
      <c r="A509" s="224"/>
      <c r="B509" s="52"/>
      <c r="C509" s="60"/>
      <c r="D509" s="223"/>
      <c r="E509" s="223"/>
      <c r="F509" s="223"/>
      <c r="G509" s="223"/>
      <c r="H509" s="223"/>
      <c r="I509" s="223"/>
      <c r="J509" s="223"/>
      <c r="K509" s="223"/>
      <c r="L509" s="223"/>
      <c r="M509" s="225"/>
      <c r="N509" s="223"/>
      <c r="O509" s="223"/>
    </row>
    <row r="510" spans="1:15" x14ac:dyDescent="0.25">
      <c r="A510" s="105"/>
      <c r="B510" s="223"/>
      <c r="C510" s="223"/>
      <c r="D510" s="223"/>
      <c r="E510" s="223"/>
      <c r="F510" s="223"/>
      <c r="G510" s="223"/>
      <c r="H510" s="223"/>
      <c r="I510" s="223"/>
      <c r="J510" s="223"/>
      <c r="K510" s="223"/>
      <c r="L510" s="223"/>
      <c r="M510" s="123"/>
      <c r="N510" s="223"/>
      <c r="O510" s="223"/>
    </row>
  </sheetData>
  <mergeCells count="42">
    <mergeCell ref="D25:F25"/>
    <mergeCell ref="G25:J25"/>
    <mergeCell ref="D2:F2"/>
    <mergeCell ref="G2:J2"/>
    <mergeCell ref="D46:F46"/>
    <mergeCell ref="G46:J46"/>
    <mergeCell ref="D68:F68"/>
    <mergeCell ref="G68:J68"/>
    <mergeCell ref="D92:F92"/>
    <mergeCell ref="G92:J92"/>
    <mergeCell ref="D115:F115"/>
    <mergeCell ref="G115:J115"/>
    <mergeCell ref="D137:F137"/>
    <mergeCell ref="G137:J137"/>
    <mergeCell ref="D160:F160"/>
    <mergeCell ref="G160:J160"/>
    <mergeCell ref="D182:F182"/>
    <mergeCell ref="G182:J182"/>
    <mergeCell ref="D204:F204"/>
    <mergeCell ref="G204:J204"/>
    <mergeCell ref="D230:F230"/>
    <mergeCell ref="G230:J230"/>
    <mergeCell ref="D256:F256"/>
    <mergeCell ref="G256:J256"/>
    <mergeCell ref="D282:F282"/>
    <mergeCell ref="G282:J282"/>
    <mergeCell ref="D308:F308"/>
    <mergeCell ref="G308:J308"/>
    <mergeCell ref="D334:F334"/>
    <mergeCell ref="G334:J334"/>
    <mergeCell ref="D360:F360"/>
    <mergeCell ref="G360:J360"/>
    <mergeCell ref="D386:F386"/>
    <mergeCell ref="G386:J386"/>
    <mergeCell ref="D490:F490"/>
    <mergeCell ref="G490:J490"/>
    <mergeCell ref="D412:F412"/>
    <mergeCell ref="G412:J412"/>
    <mergeCell ref="D438:F438"/>
    <mergeCell ref="G438:J438"/>
    <mergeCell ref="D464:F464"/>
    <mergeCell ref="G464:J46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4"/>
  <sheetViews>
    <sheetView tabSelected="1" topLeftCell="A37" workbookViewId="0">
      <selection activeCell="A246" sqref="A246:O264"/>
    </sheetView>
  </sheetViews>
  <sheetFormatPr defaultRowHeight="15" x14ac:dyDescent="0.25"/>
  <cols>
    <col min="1" max="1" width="27" customWidth="1"/>
    <col min="2" max="2" width="6" customWidth="1"/>
    <col min="3" max="3" width="7.140625" customWidth="1"/>
    <col min="4" max="4" width="7.7109375" customWidth="1"/>
    <col min="5" max="5" width="7.5703125" customWidth="1"/>
    <col min="6" max="6" width="8.5703125" customWidth="1"/>
    <col min="7" max="7" width="7.7109375" customWidth="1"/>
    <col min="8" max="8" width="6.5703125" customWidth="1"/>
    <col min="9" max="9" width="6" customWidth="1"/>
    <col min="10" max="10" width="4.7109375" customWidth="1"/>
    <col min="11" max="11" width="7.85546875" customWidth="1"/>
    <col min="12" max="12" width="7.5703125" customWidth="1"/>
    <col min="13" max="14" width="7.42578125" customWidth="1"/>
    <col min="15" max="15" width="8" customWidth="1"/>
  </cols>
  <sheetData>
    <row r="1" spans="1:15" x14ac:dyDescent="0.25">
      <c r="A1" s="48"/>
      <c r="B1" s="112" t="s">
        <v>31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223"/>
      <c r="N1" s="112"/>
      <c r="O1" s="112"/>
    </row>
    <row r="2" spans="1:15" x14ac:dyDescent="0.25">
      <c r="A2" s="223" t="s">
        <v>52</v>
      </c>
      <c r="B2" s="222" t="s">
        <v>172</v>
      </c>
      <c r="C2" s="222" t="s">
        <v>226</v>
      </c>
      <c r="D2" s="285" t="s">
        <v>55</v>
      </c>
      <c r="E2" s="284"/>
      <c r="F2" s="284"/>
      <c r="G2" s="285" t="s">
        <v>4</v>
      </c>
      <c r="H2" s="285"/>
      <c r="I2" s="285"/>
      <c r="J2" s="285"/>
      <c r="K2" s="222" t="s">
        <v>165</v>
      </c>
      <c r="L2" s="223"/>
      <c r="M2" s="102"/>
      <c r="N2" s="223"/>
      <c r="O2" s="223" t="s">
        <v>6</v>
      </c>
    </row>
    <row r="3" spans="1:15" ht="16.5" x14ac:dyDescent="0.25">
      <c r="A3" s="101" t="s">
        <v>7</v>
      </c>
      <c r="B3" s="102"/>
      <c r="C3" s="102"/>
      <c r="D3" s="102" t="s">
        <v>8</v>
      </c>
      <c r="E3" s="102" t="s">
        <v>9</v>
      </c>
      <c r="F3" s="102" t="s">
        <v>10</v>
      </c>
      <c r="G3" s="102" t="s">
        <v>47</v>
      </c>
      <c r="H3" s="102" t="s">
        <v>11</v>
      </c>
      <c r="I3" s="102" t="s">
        <v>12</v>
      </c>
      <c r="J3" s="102" t="s">
        <v>13</v>
      </c>
      <c r="K3" s="102" t="s">
        <v>14</v>
      </c>
      <c r="L3" s="102" t="s">
        <v>15</v>
      </c>
      <c r="M3" s="102" t="s">
        <v>16</v>
      </c>
      <c r="N3" s="102" t="s">
        <v>17</v>
      </c>
      <c r="O3" s="102"/>
    </row>
    <row r="4" spans="1:15" x14ac:dyDescent="0.25">
      <c r="A4" s="110" t="s">
        <v>51</v>
      </c>
      <c r="B4" s="103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x14ac:dyDescent="0.25">
      <c r="A5" s="105" t="s">
        <v>153</v>
      </c>
      <c r="B5" s="102">
        <v>12</v>
      </c>
      <c r="C5" s="102">
        <v>150</v>
      </c>
      <c r="D5" s="102">
        <v>3.5</v>
      </c>
      <c r="E5" s="102">
        <v>5.37</v>
      </c>
      <c r="F5" s="102">
        <v>22.9</v>
      </c>
      <c r="G5" s="102">
        <v>0.08</v>
      </c>
      <c r="H5" s="102">
        <v>0.82</v>
      </c>
      <c r="I5" s="102">
        <v>27.53</v>
      </c>
      <c r="J5" s="102">
        <v>0</v>
      </c>
      <c r="K5" s="102">
        <v>144.12</v>
      </c>
      <c r="L5" s="102">
        <v>117.04</v>
      </c>
      <c r="M5" s="102">
        <v>17.64</v>
      </c>
      <c r="N5" s="102">
        <v>0.03</v>
      </c>
      <c r="O5" s="102">
        <v>118.98</v>
      </c>
    </row>
    <row r="6" spans="1:15" x14ac:dyDescent="0.25">
      <c r="A6" s="105" t="s">
        <v>154</v>
      </c>
      <c r="B6" s="102">
        <v>44</v>
      </c>
      <c r="C6" s="102">
        <v>200</v>
      </c>
      <c r="D6" s="102">
        <v>1.4</v>
      </c>
      <c r="E6" s="102">
        <v>2</v>
      </c>
      <c r="F6" s="102">
        <v>22.4</v>
      </c>
      <c r="G6" s="102">
        <v>0.02</v>
      </c>
      <c r="H6" s="102">
        <v>0</v>
      </c>
      <c r="I6" s="102">
        <v>0.08</v>
      </c>
      <c r="J6" s="102">
        <v>0</v>
      </c>
      <c r="K6" s="102">
        <v>34</v>
      </c>
      <c r="L6" s="102">
        <v>45</v>
      </c>
      <c r="M6" s="102">
        <v>7</v>
      </c>
      <c r="N6" s="102">
        <v>0</v>
      </c>
      <c r="O6" s="102">
        <v>116</v>
      </c>
    </row>
    <row r="7" spans="1:15" x14ac:dyDescent="0.25">
      <c r="A7" s="105" t="s">
        <v>155</v>
      </c>
      <c r="B7" s="102"/>
      <c r="C7" s="102">
        <v>50</v>
      </c>
      <c r="D7" s="102">
        <v>4.92</v>
      </c>
      <c r="E7" s="102">
        <v>6.17</v>
      </c>
      <c r="F7" s="102">
        <v>11.1</v>
      </c>
      <c r="G7" s="102"/>
      <c r="H7" s="102"/>
      <c r="I7" s="102"/>
      <c r="J7" s="102">
        <v>0</v>
      </c>
      <c r="K7" s="102"/>
      <c r="L7" s="102"/>
      <c r="M7" s="102"/>
      <c r="N7" s="102"/>
      <c r="O7" s="102">
        <v>140.6</v>
      </c>
    </row>
    <row r="8" spans="1:15" x14ac:dyDescent="0.25">
      <c r="A8" s="105" t="s">
        <v>101</v>
      </c>
      <c r="B8" s="102"/>
      <c r="C8" s="223">
        <f t="shared" ref="C8:O8" si="0">SUM(C5:C7)</f>
        <v>400</v>
      </c>
      <c r="D8" s="223">
        <f t="shared" si="0"/>
        <v>9.82</v>
      </c>
      <c r="E8" s="223">
        <f t="shared" si="0"/>
        <v>13.54</v>
      </c>
      <c r="F8" s="223">
        <f t="shared" si="0"/>
        <v>56.4</v>
      </c>
      <c r="G8" s="223">
        <f t="shared" si="0"/>
        <v>0.1</v>
      </c>
      <c r="H8" s="223">
        <f t="shared" si="0"/>
        <v>0.82</v>
      </c>
      <c r="I8" s="223">
        <f t="shared" si="0"/>
        <v>27.61</v>
      </c>
      <c r="J8" s="223">
        <f t="shared" si="0"/>
        <v>0</v>
      </c>
      <c r="K8" s="223">
        <f t="shared" si="0"/>
        <v>178.12</v>
      </c>
      <c r="L8" s="223">
        <f t="shared" si="0"/>
        <v>162.04000000000002</v>
      </c>
      <c r="M8" s="223">
        <f t="shared" si="0"/>
        <v>24.64</v>
      </c>
      <c r="N8" s="223">
        <f t="shared" si="0"/>
        <v>0.03</v>
      </c>
      <c r="O8" s="223">
        <f t="shared" si="0"/>
        <v>375.58000000000004</v>
      </c>
    </row>
    <row r="9" spans="1:15" x14ac:dyDescent="0.25">
      <c r="A9" s="105" t="s">
        <v>19</v>
      </c>
      <c r="B9" s="103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x14ac:dyDescent="0.25">
      <c r="A10" s="105" t="s">
        <v>147</v>
      </c>
      <c r="B10" s="102">
        <v>4</v>
      </c>
      <c r="C10" s="102">
        <v>30</v>
      </c>
      <c r="D10" s="102">
        <v>0.27</v>
      </c>
      <c r="E10" s="102">
        <v>0.06</v>
      </c>
      <c r="F10" s="102">
        <v>0.81</v>
      </c>
      <c r="G10" s="102">
        <v>0.75</v>
      </c>
      <c r="H10" s="102">
        <v>4.5599999999999996</v>
      </c>
      <c r="I10" s="102">
        <v>1.41</v>
      </c>
      <c r="J10" s="102">
        <v>0</v>
      </c>
      <c r="K10" s="102">
        <v>0.3</v>
      </c>
      <c r="L10" s="102">
        <v>1.5</v>
      </c>
      <c r="M10" s="102">
        <v>1.44</v>
      </c>
      <c r="N10" s="102">
        <v>0.03</v>
      </c>
      <c r="O10" s="102">
        <v>5.4</v>
      </c>
    </row>
    <row r="11" spans="1:15" x14ac:dyDescent="0.25">
      <c r="A11" s="105" t="s">
        <v>148</v>
      </c>
      <c r="B11" s="102">
        <v>5</v>
      </c>
      <c r="C11" s="102" t="s">
        <v>149</v>
      </c>
      <c r="D11" s="102">
        <v>1.81</v>
      </c>
      <c r="E11" s="102">
        <v>4.91</v>
      </c>
      <c r="F11" s="102">
        <v>125.25</v>
      </c>
      <c r="G11" s="102">
        <v>0.05</v>
      </c>
      <c r="H11" s="102">
        <v>10.29</v>
      </c>
      <c r="I11" s="102">
        <v>0</v>
      </c>
      <c r="J11" s="102">
        <v>0</v>
      </c>
      <c r="K11" s="102">
        <v>44.38</v>
      </c>
      <c r="L11" s="102">
        <v>53.23</v>
      </c>
      <c r="M11" s="27">
        <v>26.25</v>
      </c>
      <c r="N11" s="102">
        <v>1.19</v>
      </c>
      <c r="O11" s="102">
        <v>102.5</v>
      </c>
    </row>
    <row r="12" spans="1:15" x14ac:dyDescent="0.25">
      <c r="A12" s="110" t="s">
        <v>229</v>
      </c>
      <c r="B12" s="102">
        <v>16</v>
      </c>
      <c r="C12" s="27">
        <v>80</v>
      </c>
      <c r="D12" s="27">
        <v>13.76</v>
      </c>
      <c r="E12" s="27">
        <v>11.23</v>
      </c>
      <c r="F12" s="27">
        <v>5.18</v>
      </c>
      <c r="G12" s="27">
        <v>0.08</v>
      </c>
      <c r="H12" s="27">
        <v>0.12</v>
      </c>
      <c r="I12" s="27">
        <v>23</v>
      </c>
      <c r="J12" s="27">
        <v>0</v>
      </c>
      <c r="K12" s="27">
        <v>35</v>
      </c>
      <c r="L12" s="27">
        <v>133.1</v>
      </c>
      <c r="M12" s="27">
        <v>25.7</v>
      </c>
      <c r="N12" s="27">
        <v>1.2</v>
      </c>
      <c r="O12" s="102">
        <v>175.3</v>
      </c>
    </row>
    <row r="13" spans="1:15" x14ac:dyDescent="0.25">
      <c r="A13" s="105" t="s">
        <v>156</v>
      </c>
      <c r="B13" s="102">
        <v>41</v>
      </c>
      <c r="C13" s="27">
        <v>180</v>
      </c>
      <c r="D13" s="27">
        <v>6.58</v>
      </c>
      <c r="E13" s="27">
        <v>5.0599999999999996</v>
      </c>
      <c r="F13" s="27">
        <v>31.643999999999998</v>
      </c>
      <c r="G13" s="27">
        <v>7.0000000000000007E-2</v>
      </c>
      <c r="H13" s="27">
        <v>0</v>
      </c>
      <c r="I13" s="27">
        <v>1.5</v>
      </c>
      <c r="J13" s="27">
        <v>0</v>
      </c>
      <c r="K13" s="27">
        <v>5.81</v>
      </c>
      <c r="L13" s="27">
        <v>44.6</v>
      </c>
      <c r="M13" s="102">
        <v>7.0000000000000007E-2</v>
      </c>
      <c r="N13" s="27">
        <v>0.13300000000000001</v>
      </c>
      <c r="O13" s="27">
        <v>198.58</v>
      </c>
    </row>
    <row r="14" spans="1:15" x14ac:dyDescent="0.25">
      <c r="A14" s="105" t="s">
        <v>157</v>
      </c>
      <c r="B14" s="102">
        <v>31</v>
      </c>
      <c r="C14" s="102">
        <v>200</v>
      </c>
      <c r="D14" s="102">
        <v>0.04</v>
      </c>
      <c r="E14" s="102">
        <v>0</v>
      </c>
      <c r="F14" s="102">
        <v>24.76</v>
      </c>
      <c r="G14" s="102">
        <v>0.01</v>
      </c>
      <c r="H14" s="102">
        <v>1.08</v>
      </c>
      <c r="I14" s="102">
        <v>0</v>
      </c>
      <c r="J14" s="102">
        <v>0</v>
      </c>
      <c r="K14" s="102">
        <v>6.4</v>
      </c>
      <c r="L14" s="102">
        <v>3.6</v>
      </c>
      <c r="M14" s="102">
        <v>0</v>
      </c>
      <c r="N14" s="102">
        <v>0.18</v>
      </c>
      <c r="O14" s="102">
        <v>94.2</v>
      </c>
    </row>
    <row r="15" spans="1:15" x14ac:dyDescent="0.25">
      <c r="A15" s="105" t="s">
        <v>33</v>
      </c>
      <c r="B15" s="52"/>
      <c r="C15" s="53">
        <v>30</v>
      </c>
      <c r="D15" s="102">
        <v>2.83</v>
      </c>
      <c r="E15" s="102">
        <v>0.27</v>
      </c>
      <c r="F15" s="102">
        <v>1.49</v>
      </c>
      <c r="G15" s="102">
        <v>0.09</v>
      </c>
      <c r="H15" s="102">
        <v>0</v>
      </c>
      <c r="I15" s="102">
        <v>0</v>
      </c>
      <c r="J15" s="102">
        <v>0</v>
      </c>
      <c r="K15" s="102">
        <v>7</v>
      </c>
      <c r="L15" s="102">
        <v>14</v>
      </c>
      <c r="M15" s="102">
        <v>5</v>
      </c>
      <c r="N15" s="102">
        <v>0</v>
      </c>
      <c r="O15" s="102">
        <v>67.8</v>
      </c>
    </row>
    <row r="16" spans="1:15" x14ac:dyDescent="0.25">
      <c r="A16" s="105" t="s">
        <v>36</v>
      </c>
      <c r="B16" s="52"/>
      <c r="C16" s="53">
        <v>30</v>
      </c>
      <c r="D16" s="102">
        <v>2.2799999999999998</v>
      </c>
      <c r="E16" s="102">
        <v>0.27</v>
      </c>
      <c r="F16" s="102">
        <v>1.46</v>
      </c>
      <c r="G16" s="102">
        <v>1.2999999999999999E-2</v>
      </c>
      <c r="H16" s="102">
        <v>9</v>
      </c>
      <c r="I16" s="102">
        <v>0</v>
      </c>
      <c r="J16" s="102">
        <v>0</v>
      </c>
      <c r="K16" s="102">
        <v>19.2</v>
      </c>
      <c r="L16" s="102">
        <v>3.1</v>
      </c>
      <c r="M16" s="102">
        <v>5.0999999999999996</v>
      </c>
      <c r="N16" s="102">
        <v>0.56999999999999995</v>
      </c>
      <c r="O16" s="102">
        <v>79</v>
      </c>
    </row>
    <row r="17" spans="1:15" x14ac:dyDescent="0.25">
      <c r="A17" s="224" t="s">
        <v>102</v>
      </c>
      <c r="B17" s="52"/>
      <c r="C17" s="60">
        <v>810</v>
      </c>
      <c r="D17" s="223">
        <f t="shared" ref="D17:I17" si="1">SUM(D10:D16)</f>
        <v>27.57</v>
      </c>
      <c r="E17" s="223">
        <f t="shared" si="1"/>
        <v>21.799999999999997</v>
      </c>
      <c r="F17" s="223">
        <f t="shared" si="1"/>
        <v>190.59400000000002</v>
      </c>
      <c r="G17" s="223">
        <f t="shared" si="1"/>
        <v>1.0629999999999999</v>
      </c>
      <c r="H17" s="223">
        <f t="shared" si="1"/>
        <v>25.049999999999997</v>
      </c>
      <c r="I17" s="223">
        <f t="shared" si="1"/>
        <v>25.91</v>
      </c>
      <c r="J17" s="223">
        <v>0</v>
      </c>
      <c r="K17" s="223">
        <f>SUM(K10:K16)</f>
        <v>118.09000000000002</v>
      </c>
      <c r="L17" s="223">
        <f>SUM(L10:L16)</f>
        <v>253.12999999999997</v>
      </c>
      <c r="M17" s="223">
        <f>SUM(M10:M16)</f>
        <v>63.56</v>
      </c>
      <c r="N17" s="223">
        <f>SUM(N10:N16)</f>
        <v>3.3029999999999999</v>
      </c>
      <c r="O17" s="223">
        <f>SUM(O10:O16)</f>
        <v>722.78000000000009</v>
      </c>
    </row>
    <row r="18" spans="1:15" x14ac:dyDescent="0.25">
      <c r="A18" s="224" t="s">
        <v>166</v>
      </c>
      <c r="B18" s="52"/>
      <c r="C18" s="60"/>
      <c r="D18" s="223"/>
      <c r="E18" s="223"/>
      <c r="F18" s="223"/>
      <c r="G18" s="223"/>
      <c r="H18" s="223"/>
      <c r="I18" s="223"/>
      <c r="J18" s="223"/>
      <c r="K18" s="223"/>
      <c r="L18" s="223"/>
      <c r="M18" s="225"/>
      <c r="N18" s="223"/>
      <c r="O18" s="223"/>
    </row>
    <row r="19" spans="1:15" x14ac:dyDescent="0.25">
      <c r="A19" s="224" t="s">
        <v>209</v>
      </c>
      <c r="B19" s="52"/>
      <c r="C19" s="60">
        <v>185</v>
      </c>
      <c r="D19" s="223">
        <v>0.8</v>
      </c>
      <c r="E19" s="223">
        <v>0.8</v>
      </c>
      <c r="F19" s="223">
        <v>20</v>
      </c>
      <c r="G19" s="223">
        <v>0.06</v>
      </c>
      <c r="H19" s="223">
        <v>20</v>
      </c>
      <c r="I19" s="223">
        <v>10</v>
      </c>
      <c r="J19" s="223">
        <v>0.4</v>
      </c>
      <c r="K19" s="223">
        <v>32</v>
      </c>
      <c r="L19" s="223">
        <v>0.8</v>
      </c>
      <c r="M19" s="225">
        <v>18</v>
      </c>
      <c r="N19" s="223">
        <v>4.4000000000000004</v>
      </c>
      <c r="O19" s="223">
        <v>86</v>
      </c>
    </row>
    <row r="20" spans="1:15" x14ac:dyDescent="0.25">
      <c r="A20" s="105" t="s">
        <v>167</v>
      </c>
      <c r="B20" s="223"/>
      <c r="C20" s="223">
        <v>1430</v>
      </c>
      <c r="D20" s="223">
        <v>37.1</v>
      </c>
      <c r="E20" s="223">
        <v>35.39</v>
      </c>
      <c r="F20" s="223">
        <v>275.3</v>
      </c>
      <c r="G20" s="223">
        <v>1.2330000000000001</v>
      </c>
      <c r="H20" s="223">
        <v>49.95</v>
      </c>
      <c r="I20" s="223">
        <v>40.520000000000003</v>
      </c>
      <c r="J20" s="223">
        <v>0</v>
      </c>
      <c r="K20" s="223" t="s">
        <v>168</v>
      </c>
      <c r="L20" s="223">
        <v>422.5</v>
      </c>
      <c r="M20" s="123">
        <v>109.76</v>
      </c>
      <c r="N20" s="223">
        <v>7.9029999999999996</v>
      </c>
      <c r="O20" s="223">
        <v>1208</v>
      </c>
    </row>
    <row r="24" spans="1:15" ht="15.75" thickBot="1" x14ac:dyDescent="0.3">
      <c r="A24" s="111"/>
      <c r="B24" s="111" t="s">
        <v>185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21"/>
      <c r="N24" s="111"/>
      <c r="O24" s="111"/>
    </row>
    <row r="25" spans="1:15" ht="15.75" thickBot="1" x14ac:dyDescent="0.3">
      <c r="A25" s="106" t="s">
        <v>52</v>
      </c>
      <c r="B25" s="220" t="s">
        <v>158</v>
      </c>
      <c r="C25" s="220" t="s">
        <v>54</v>
      </c>
      <c r="D25" s="286" t="s">
        <v>55</v>
      </c>
      <c r="E25" s="286"/>
      <c r="F25" s="286"/>
      <c r="G25" s="287" t="s">
        <v>4</v>
      </c>
      <c r="H25" s="287"/>
      <c r="I25" s="287"/>
      <c r="J25" s="287"/>
      <c r="K25" s="220" t="s">
        <v>170</v>
      </c>
      <c r="L25" s="221"/>
      <c r="M25" s="102"/>
      <c r="N25" s="221"/>
      <c r="O25" s="107" t="s">
        <v>6</v>
      </c>
    </row>
    <row r="26" spans="1:15" ht="16.5" x14ac:dyDescent="0.25">
      <c r="A26" s="108" t="s">
        <v>7</v>
      </c>
      <c r="B26" s="109"/>
      <c r="C26" s="109"/>
      <c r="D26" s="109" t="s">
        <v>8</v>
      </c>
      <c r="E26" s="109" t="s">
        <v>9</v>
      </c>
      <c r="F26" s="109" t="s">
        <v>10</v>
      </c>
      <c r="G26" s="109" t="s">
        <v>47</v>
      </c>
      <c r="H26" s="109" t="s">
        <v>11</v>
      </c>
      <c r="I26" s="109" t="s">
        <v>12</v>
      </c>
      <c r="J26" s="109" t="s">
        <v>13</v>
      </c>
      <c r="K26" s="109" t="s">
        <v>14</v>
      </c>
      <c r="L26" s="109" t="s">
        <v>15</v>
      </c>
      <c r="M26" s="102" t="s">
        <v>16</v>
      </c>
      <c r="N26" s="109" t="s">
        <v>17</v>
      </c>
      <c r="O26" s="109"/>
    </row>
    <row r="27" spans="1:15" x14ac:dyDescent="0.25">
      <c r="A27" s="110" t="s">
        <v>51</v>
      </c>
      <c r="B27" s="103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27"/>
      <c r="N27" s="102"/>
      <c r="O27" s="102"/>
    </row>
    <row r="28" spans="1:15" x14ac:dyDescent="0.25">
      <c r="A28" s="110" t="s">
        <v>159</v>
      </c>
      <c r="B28" s="102">
        <v>32</v>
      </c>
      <c r="C28" s="27">
        <v>150</v>
      </c>
      <c r="D28" s="27">
        <v>4.68</v>
      </c>
      <c r="E28" s="27">
        <v>4.5999999999999996</v>
      </c>
      <c r="F28" s="27">
        <v>14.63</v>
      </c>
      <c r="G28" s="27">
        <v>0.01</v>
      </c>
      <c r="H28" s="27">
        <v>0.82</v>
      </c>
      <c r="I28" s="27">
        <v>27.54</v>
      </c>
      <c r="J28" s="27">
        <v>0</v>
      </c>
      <c r="K28" s="27">
        <v>140.13</v>
      </c>
      <c r="L28" s="27">
        <v>117.04</v>
      </c>
      <c r="M28" s="102">
        <v>17.64</v>
      </c>
      <c r="N28" s="27">
        <v>0.22</v>
      </c>
      <c r="O28" s="102">
        <v>117.32</v>
      </c>
    </row>
    <row r="29" spans="1:15" x14ac:dyDescent="0.25">
      <c r="A29" s="231" t="s">
        <v>37</v>
      </c>
      <c r="B29" s="102">
        <v>33</v>
      </c>
      <c r="C29" s="102">
        <v>200</v>
      </c>
      <c r="D29" s="102">
        <v>0.2</v>
      </c>
      <c r="E29" s="102">
        <v>0</v>
      </c>
      <c r="F29" s="102">
        <v>14</v>
      </c>
      <c r="G29" s="102">
        <v>0</v>
      </c>
      <c r="H29" s="102">
        <v>0</v>
      </c>
      <c r="I29" s="102">
        <v>0</v>
      </c>
      <c r="J29" s="102">
        <v>0</v>
      </c>
      <c r="K29" s="102">
        <v>6</v>
      </c>
      <c r="L29" s="102">
        <v>0</v>
      </c>
      <c r="M29" s="102">
        <v>0</v>
      </c>
      <c r="N29" s="102">
        <v>0.4</v>
      </c>
      <c r="O29" s="102">
        <v>28</v>
      </c>
    </row>
    <row r="30" spans="1:15" x14ac:dyDescent="0.25">
      <c r="A30" s="110" t="s">
        <v>33</v>
      </c>
      <c r="B30" s="52"/>
      <c r="C30" s="53">
        <v>30</v>
      </c>
      <c r="D30" s="102">
        <v>2.83</v>
      </c>
      <c r="E30" s="102">
        <v>0.27</v>
      </c>
      <c r="F30" s="102">
        <v>1.49</v>
      </c>
      <c r="G30" s="102">
        <v>0.09</v>
      </c>
      <c r="H30" s="102">
        <v>0</v>
      </c>
      <c r="I30" s="102">
        <v>0</v>
      </c>
      <c r="J30" s="102">
        <v>0</v>
      </c>
      <c r="K30" s="102">
        <v>7</v>
      </c>
      <c r="L30" s="102">
        <v>14</v>
      </c>
      <c r="M30" s="102">
        <v>5</v>
      </c>
      <c r="N30" s="102">
        <v>0</v>
      </c>
      <c r="O30" s="102">
        <v>67.8</v>
      </c>
    </row>
    <row r="31" spans="1:15" x14ac:dyDescent="0.25">
      <c r="A31" s="110" t="s">
        <v>99</v>
      </c>
      <c r="B31" s="52"/>
      <c r="C31" s="60">
        <f>SUM(C28:C30)</f>
        <v>380</v>
      </c>
      <c r="D31" s="60">
        <v>7.71</v>
      </c>
      <c r="E31" s="60">
        <f>SUM(E28:E30)</f>
        <v>4.8699999999999992</v>
      </c>
      <c r="F31" s="60">
        <v>30.09</v>
      </c>
      <c r="G31" s="60">
        <f>SUM(G28:G30)</f>
        <v>9.9999999999999992E-2</v>
      </c>
      <c r="H31" s="60">
        <f>SUM(H28:H30)</f>
        <v>0.82</v>
      </c>
      <c r="I31" s="60">
        <f>SUM(I28:I30)</f>
        <v>27.54</v>
      </c>
      <c r="J31" s="60">
        <f>SUM(J28:J30)</f>
        <v>0</v>
      </c>
      <c r="K31" s="60">
        <v>153.13</v>
      </c>
      <c r="L31" s="60">
        <v>131.04</v>
      </c>
      <c r="M31" s="60">
        <v>22.64</v>
      </c>
      <c r="N31" s="60">
        <f>SUM(N28:N30)</f>
        <v>0.62</v>
      </c>
      <c r="O31" s="60">
        <v>213.12</v>
      </c>
    </row>
    <row r="32" spans="1:15" x14ac:dyDescent="0.25">
      <c r="A32" s="110" t="s">
        <v>19</v>
      </c>
      <c r="B32" s="103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</row>
    <row r="33" spans="1:15" x14ac:dyDescent="0.25">
      <c r="A33" s="110" t="s">
        <v>39</v>
      </c>
      <c r="B33" s="102">
        <v>3</v>
      </c>
      <c r="C33" s="102">
        <v>30</v>
      </c>
      <c r="D33" s="102">
        <v>0.21</v>
      </c>
      <c r="E33" s="102">
        <v>0.03</v>
      </c>
      <c r="F33" s="102">
        <v>1.1100000000000001</v>
      </c>
      <c r="G33" s="102">
        <v>0.01</v>
      </c>
      <c r="H33" s="102">
        <v>1.71</v>
      </c>
      <c r="I33" s="102">
        <v>0</v>
      </c>
      <c r="J33" s="102">
        <v>0</v>
      </c>
      <c r="K33" s="102">
        <v>7.87</v>
      </c>
      <c r="L33" s="102">
        <v>14.41</v>
      </c>
      <c r="M33" s="102">
        <v>4.79</v>
      </c>
      <c r="N33" s="102">
        <v>0.2</v>
      </c>
      <c r="O33" s="102">
        <v>4.1100000000000003</v>
      </c>
    </row>
    <row r="34" spans="1:15" x14ac:dyDescent="0.25">
      <c r="A34" s="232" t="s">
        <v>60</v>
      </c>
      <c r="B34" s="102">
        <v>29</v>
      </c>
      <c r="C34" s="102" t="s">
        <v>149</v>
      </c>
      <c r="D34" s="102">
        <v>1.81</v>
      </c>
      <c r="E34" s="102">
        <v>4.91</v>
      </c>
      <c r="F34" s="102">
        <v>125.25</v>
      </c>
      <c r="G34" s="102">
        <v>0.05</v>
      </c>
      <c r="H34" s="102">
        <v>10.29</v>
      </c>
      <c r="I34" s="102">
        <v>0</v>
      </c>
      <c r="J34" s="102">
        <v>0</v>
      </c>
      <c r="K34" s="102">
        <v>44.38</v>
      </c>
      <c r="L34" s="102">
        <v>53.23</v>
      </c>
      <c r="M34" s="27">
        <v>26.25</v>
      </c>
      <c r="N34" s="102">
        <v>1.19</v>
      </c>
      <c r="O34" s="102">
        <v>102.5</v>
      </c>
    </row>
    <row r="35" spans="1:15" x14ac:dyDescent="0.25">
      <c r="A35" s="233" t="s">
        <v>160</v>
      </c>
      <c r="B35" s="102">
        <v>62</v>
      </c>
      <c r="C35" s="27" t="s">
        <v>73</v>
      </c>
      <c r="D35" s="27">
        <v>27.53</v>
      </c>
      <c r="E35" s="27">
        <v>7.47</v>
      </c>
      <c r="F35" s="27">
        <v>21.95</v>
      </c>
      <c r="G35" s="27">
        <v>0.21</v>
      </c>
      <c r="H35" s="27">
        <v>8.9700000000000006</v>
      </c>
      <c r="I35" s="27">
        <v>24</v>
      </c>
      <c r="J35" s="27">
        <v>0</v>
      </c>
      <c r="K35" s="27">
        <v>31.1</v>
      </c>
      <c r="L35" s="27">
        <v>337</v>
      </c>
      <c r="M35" s="102">
        <v>65.7</v>
      </c>
      <c r="N35" s="27">
        <v>4.03</v>
      </c>
      <c r="O35" s="102">
        <v>265</v>
      </c>
    </row>
    <row r="36" spans="1:15" x14ac:dyDescent="0.25">
      <c r="A36" s="110" t="s">
        <v>161</v>
      </c>
      <c r="B36" s="102"/>
      <c r="C36" s="102">
        <v>200</v>
      </c>
      <c r="D36" s="102">
        <v>0.2</v>
      </c>
      <c r="E36" s="102">
        <v>0</v>
      </c>
      <c r="F36" s="102">
        <v>20</v>
      </c>
      <c r="G36" s="102">
        <v>0</v>
      </c>
      <c r="H36" s="102">
        <v>0</v>
      </c>
      <c r="I36" s="102">
        <v>0</v>
      </c>
      <c r="J36" s="102">
        <v>0</v>
      </c>
      <c r="K36" s="102">
        <v>6</v>
      </c>
      <c r="L36" s="102">
        <v>0</v>
      </c>
      <c r="M36" s="102">
        <v>0</v>
      </c>
      <c r="N36" s="102">
        <v>0</v>
      </c>
      <c r="O36" s="102">
        <v>85</v>
      </c>
    </row>
    <row r="37" spans="1:15" x14ac:dyDescent="0.25">
      <c r="A37" s="105" t="s">
        <v>33</v>
      </c>
      <c r="B37" s="52"/>
      <c r="C37" s="53">
        <v>30</v>
      </c>
      <c r="D37" s="102">
        <v>2.83</v>
      </c>
      <c r="E37" s="102">
        <v>0.27</v>
      </c>
      <c r="F37" s="102">
        <v>1.49</v>
      </c>
      <c r="G37" s="102">
        <v>0.09</v>
      </c>
      <c r="H37" s="102">
        <v>0</v>
      </c>
      <c r="I37" s="102">
        <v>0</v>
      </c>
      <c r="J37" s="102">
        <v>0</v>
      </c>
      <c r="K37" s="102">
        <v>7</v>
      </c>
      <c r="L37" s="102">
        <v>14</v>
      </c>
      <c r="M37" s="102">
        <v>5</v>
      </c>
      <c r="N37" s="102">
        <v>0</v>
      </c>
      <c r="O37" s="102">
        <v>67.8</v>
      </c>
    </row>
    <row r="38" spans="1:15" x14ac:dyDescent="0.25">
      <c r="A38" s="105" t="s">
        <v>36</v>
      </c>
      <c r="B38" s="52"/>
      <c r="C38" s="53">
        <v>30</v>
      </c>
      <c r="D38" s="102">
        <v>2.2799999999999998</v>
      </c>
      <c r="E38" s="102">
        <v>0.27</v>
      </c>
      <c r="F38" s="102">
        <v>1.46</v>
      </c>
      <c r="G38" s="102">
        <v>1.2999999999999999E-2</v>
      </c>
      <c r="H38" s="102">
        <v>9</v>
      </c>
      <c r="I38" s="102">
        <v>0</v>
      </c>
      <c r="J38" s="102">
        <v>0</v>
      </c>
      <c r="K38" s="102">
        <v>19.2</v>
      </c>
      <c r="L38" s="102">
        <v>3.1</v>
      </c>
      <c r="M38" s="102">
        <v>5.0999999999999996</v>
      </c>
      <c r="N38" s="102">
        <v>0.56999999999999995</v>
      </c>
      <c r="O38" s="102">
        <v>79</v>
      </c>
    </row>
    <row r="39" spans="1:15" x14ac:dyDescent="0.25">
      <c r="A39" s="226" t="s">
        <v>102</v>
      </c>
      <c r="B39" s="52"/>
      <c r="C39" s="60">
        <v>750</v>
      </c>
      <c r="D39" s="60">
        <f t="shared" ref="D39:O39" si="2">SUM(D33:D38)</f>
        <v>34.86</v>
      </c>
      <c r="E39" s="60">
        <f t="shared" si="2"/>
        <v>12.95</v>
      </c>
      <c r="F39" s="60">
        <f t="shared" si="2"/>
        <v>171.26000000000002</v>
      </c>
      <c r="G39" s="60">
        <f t="shared" si="2"/>
        <v>0.373</v>
      </c>
      <c r="H39" s="60">
        <f t="shared" si="2"/>
        <v>29.97</v>
      </c>
      <c r="I39" s="60">
        <f t="shared" si="2"/>
        <v>24</v>
      </c>
      <c r="J39" s="60">
        <f t="shared" si="2"/>
        <v>0</v>
      </c>
      <c r="K39" s="60">
        <f t="shared" si="2"/>
        <v>115.55</v>
      </c>
      <c r="L39" s="60">
        <f t="shared" si="2"/>
        <v>421.74</v>
      </c>
      <c r="M39" s="60">
        <v>106.9</v>
      </c>
      <c r="N39" s="60">
        <f t="shared" si="2"/>
        <v>5.99</v>
      </c>
      <c r="O39" s="60">
        <f t="shared" si="2"/>
        <v>603.41</v>
      </c>
    </row>
    <row r="40" spans="1:15" x14ac:dyDescent="0.25">
      <c r="A40" s="226" t="s">
        <v>166</v>
      </c>
      <c r="B40" s="52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59"/>
      <c r="N40" s="60"/>
      <c r="O40" s="60"/>
    </row>
    <row r="41" spans="1:15" x14ac:dyDescent="0.25">
      <c r="A41" s="226" t="s">
        <v>227</v>
      </c>
      <c r="B41" s="52"/>
      <c r="C41" s="60">
        <v>70</v>
      </c>
      <c r="D41" s="60">
        <v>1.19</v>
      </c>
      <c r="E41" s="60">
        <v>5.61</v>
      </c>
      <c r="F41" s="60">
        <v>17.16</v>
      </c>
      <c r="G41" s="60">
        <v>5.6000000000000001E-2</v>
      </c>
      <c r="H41" s="60">
        <v>0.3</v>
      </c>
      <c r="I41" s="60">
        <v>7</v>
      </c>
      <c r="J41" s="60">
        <v>0</v>
      </c>
      <c r="K41" s="60">
        <v>14.6</v>
      </c>
      <c r="L41" s="60">
        <v>49</v>
      </c>
      <c r="M41" s="59">
        <v>3.3</v>
      </c>
      <c r="N41" s="60">
        <v>0.43</v>
      </c>
      <c r="O41" s="60">
        <v>117</v>
      </c>
    </row>
    <row r="42" spans="1:15" x14ac:dyDescent="0.25">
      <c r="A42" s="110" t="s">
        <v>21</v>
      </c>
      <c r="B42" s="114"/>
      <c r="C42" s="223">
        <v>1163.3</v>
      </c>
      <c r="D42" s="223">
        <v>44.06</v>
      </c>
      <c r="E42" s="223">
        <v>23.43</v>
      </c>
      <c r="F42" s="223">
        <v>218.55</v>
      </c>
      <c r="G42" s="223">
        <v>0.52900000000000003</v>
      </c>
      <c r="H42" s="223">
        <v>31.09</v>
      </c>
      <c r="I42" s="223">
        <v>58.54</v>
      </c>
      <c r="J42" s="223">
        <f>SUM(J28:J38)</f>
        <v>0</v>
      </c>
      <c r="K42" s="223">
        <v>283.27999999999997</v>
      </c>
      <c r="L42" s="223">
        <v>601.70000000000005</v>
      </c>
      <c r="M42" s="113">
        <v>132.78</v>
      </c>
      <c r="N42" s="223">
        <v>7.04</v>
      </c>
      <c r="O42" s="223">
        <v>933.53</v>
      </c>
    </row>
    <row r="45" spans="1:15" x14ac:dyDescent="0.25">
      <c r="A45" s="136"/>
      <c r="B45" s="136" t="s">
        <v>215</v>
      </c>
    </row>
    <row r="46" spans="1:15" ht="15.75" x14ac:dyDescent="0.25">
      <c r="A46" s="223" t="s">
        <v>52</v>
      </c>
      <c r="B46" s="223" t="s">
        <v>172</v>
      </c>
      <c r="C46" s="227" t="s">
        <v>175</v>
      </c>
      <c r="D46" s="284" t="s">
        <v>55</v>
      </c>
      <c r="E46" s="284"/>
      <c r="F46" s="284"/>
      <c r="G46" s="284" t="s">
        <v>173</v>
      </c>
      <c r="H46" s="285"/>
      <c r="I46" s="285"/>
      <c r="J46" s="285"/>
      <c r="K46" s="222"/>
      <c r="L46" s="228" t="s">
        <v>174</v>
      </c>
      <c r="M46" s="102"/>
      <c r="N46" s="223"/>
      <c r="O46" s="223" t="s">
        <v>6</v>
      </c>
    </row>
    <row r="47" spans="1:15" x14ac:dyDescent="0.25">
      <c r="A47" s="110" t="s">
        <v>51</v>
      </c>
      <c r="B47" s="102"/>
      <c r="C47" s="102"/>
      <c r="D47" s="223" t="s">
        <v>176</v>
      </c>
      <c r="E47" s="223" t="s">
        <v>177</v>
      </c>
      <c r="F47" s="223" t="s">
        <v>178</v>
      </c>
      <c r="G47" s="223" t="s">
        <v>179</v>
      </c>
      <c r="H47" s="223" t="s">
        <v>11</v>
      </c>
      <c r="I47" s="223" t="s">
        <v>180</v>
      </c>
      <c r="J47" s="223" t="s">
        <v>181</v>
      </c>
      <c r="K47" s="223" t="s">
        <v>14</v>
      </c>
      <c r="L47" s="223" t="s">
        <v>182</v>
      </c>
      <c r="M47" s="223" t="s">
        <v>183</v>
      </c>
      <c r="N47" s="223" t="s">
        <v>169</v>
      </c>
      <c r="O47" s="102"/>
    </row>
    <row r="48" spans="1:15" x14ac:dyDescent="0.25">
      <c r="A48" s="110" t="s">
        <v>162</v>
      </c>
      <c r="B48" s="103">
        <v>34</v>
      </c>
      <c r="C48" s="102">
        <v>150</v>
      </c>
      <c r="D48" s="102">
        <v>4.68</v>
      </c>
      <c r="E48" s="102">
        <v>4.5999999999999996</v>
      </c>
      <c r="F48" s="102">
        <v>14.7</v>
      </c>
      <c r="G48" s="102">
        <v>0.06</v>
      </c>
      <c r="H48" s="102">
        <v>0.82</v>
      </c>
      <c r="I48" s="102">
        <v>27.54</v>
      </c>
      <c r="J48" s="102">
        <v>0</v>
      </c>
      <c r="K48" s="102">
        <v>144.13</v>
      </c>
      <c r="L48" s="102">
        <v>117.04</v>
      </c>
      <c r="M48" s="102">
        <v>17.64</v>
      </c>
      <c r="N48" s="102">
        <v>0.22</v>
      </c>
      <c r="O48" s="102">
        <v>118.98</v>
      </c>
    </row>
    <row r="49" spans="1:15" x14ac:dyDescent="0.25">
      <c r="A49" s="105" t="s">
        <v>37</v>
      </c>
      <c r="B49" s="102">
        <v>33</v>
      </c>
      <c r="C49" s="102">
        <v>200</v>
      </c>
      <c r="D49" s="102">
        <v>0.2</v>
      </c>
      <c r="E49" s="102">
        <v>0</v>
      </c>
      <c r="F49" s="102">
        <v>14</v>
      </c>
      <c r="G49" s="102">
        <v>0</v>
      </c>
      <c r="H49" s="102">
        <v>0</v>
      </c>
      <c r="I49" s="102">
        <v>0</v>
      </c>
      <c r="J49" s="102">
        <v>0</v>
      </c>
      <c r="K49" s="102">
        <v>6</v>
      </c>
      <c r="L49" s="102">
        <v>0</v>
      </c>
      <c r="M49" s="102">
        <v>0</v>
      </c>
      <c r="N49" s="102">
        <v>0.4</v>
      </c>
      <c r="O49" s="102">
        <v>28</v>
      </c>
    </row>
    <row r="50" spans="1:15" x14ac:dyDescent="0.25">
      <c r="A50" s="105" t="s">
        <v>155</v>
      </c>
      <c r="B50" s="102">
        <v>2</v>
      </c>
      <c r="C50" s="102">
        <v>50</v>
      </c>
      <c r="D50" s="102">
        <v>4.92</v>
      </c>
      <c r="E50" s="102">
        <v>6.17</v>
      </c>
      <c r="F50" s="102">
        <v>1.1000000000000001</v>
      </c>
      <c r="G50" s="102">
        <v>0.01</v>
      </c>
      <c r="H50" s="102">
        <v>0.14000000000000001</v>
      </c>
      <c r="I50" s="102">
        <v>52</v>
      </c>
      <c r="J50" s="102">
        <v>0</v>
      </c>
      <c r="K50" s="102">
        <v>183</v>
      </c>
      <c r="L50" s="102">
        <v>114</v>
      </c>
      <c r="M50" s="102">
        <v>12</v>
      </c>
      <c r="N50" s="102">
        <v>0.2</v>
      </c>
      <c r="O50" s="102">
        <v>140.6</v>
      </c>
    </row>
    <row r="51" spans="1:15" x14ac:dyDescent="0.25">
      <c r="A51" s="105" t="s">
        <v>186</v>
      </c>
      <c r="B51" s="102"/>
      <c r="C51" s="223">
        <f t="shared" ref="C51:I51" si="3">SUM(C48:C50)</f>
        <v>400</v>
      </c>
      <c r="D51" s="223">
        <f t="shared" si="3"/>
        <v>9.8000000000000007</v>
      </c>
      <c r="E51" s="223">
        <f t="shared" si="3"/>
        <v>10.77</v>
      </c>
      <c r="F51" s="223">
        <f t="shared" si="3"/>
        <v>29.8</v>
      </c>
      <c r="G51" s="223">
        <f t="shared" si="3"/>
        <v>6.9999999999999993E-2</v>
      </c>
      <c r="H51" s="223">
        <f t="shared" si="3"/>
        <v>0.96</v>
      </c>
      <c r="I51" s="223">
        <f t="shared" si="3"/>
        <v>79.539999999999992</v>
      </c>
      <c r="J51" s="223">
        <v>0</v>
      </c>
      <c r="K51" s="223">
        <f>SUM(K48:K50)</f>
        <v>333.13</v>
      </c>
      <c r="L51" s="223">
        <f>SUM(L48:L50)</f>
        <v>231.04000000000002</v>
      </c>
      <c r="M51" s="223">
        <f>SUM(M48:M50)</f>
        <v>29.64</v>
      </c>
      <c r="N51" s="223">
        <f>SUM(N48:N50)</f>
        <v>0.82000000000000006</v>
      </c>
      <c r="O51" s="223">
        <f>SUM(O48:O50)</f>
        <v>287.58000000000004</v>
      </c>
    </row>
    <row r="52" spans="1:15" x14ac:dyDescent="0.25">
      <c r="A52" s="105" t="s">
        <v>19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</row>
    <row r="53" spans="1:15" x14ac:dyDescent="0.25">
      <c r="A53" s="105" t="s">
        <v>34</v>
      </c>
      <c r="B53" s="102">
        <v>4</v>
      </c>
      <c r="C53" s="102">
        <v>30</v>
      </c>
      <c r="D53" s="102">
        <v>0.27</v>
      </c>
      <c r="E53" s="102">
        <v>0.06</v>
      </c>
      <c r="F53" s="102">
        <v>0.81</v>
      </c>
      <c r="G53" s="102">
        <v>0.75</v>
      </c>
      <c r="H53" s="102">
        <v>4.5599999999999996</v>
      </c>
      <c r="I53" s="102">
        <v>1.41</v>
      </c>
      <c r="J53" s="102">
        <v>0</v>
      </c>
      <c r="K53" s="102">
        <v>0.3</v>
      </c>
      <c r="L53" s="102">
        <v>1.5</v>
      </c>
      <c r="M53" s="102">
        <v>1.44</v>
      </c>
      <c r="N53" s="102">
        <v>0.03</v>
      </c>
      <c r="O53" s="102">
        <v>5.4</v>
      </c>
    </row>
    <row r="54" spans="1:15" x14ac:dyDescent="0.25">
      <c r="A54" s="105" t="s">
        <v>20</v>
      </c>
      <c r="B54" s="102">
        <v>11</v>
      </c>
      <c r="C54" s="102">
        <v>250</v>
      </c>
      <c r="D54" s="102">
        <v>5.49</v>
      </c>
      <c r="E54" s="102">
        <v>5.28</v>
      </c>
      <c r="F54" s="102">
        <v>16.329999999999998</v>
      </c>
      <c r="G54" s="102">
        <v>0.23</v>
      </c>
      <c r="H54" s="102">
        <v>5.81</v>
      </c>
      <c r="I54" s="102">
        <v>0</v>
      </c>
      <c r="J54" s="102">
        <v>0</v>
      </c>
      <c r="K54" s="102">
        <v>38.08</v>
      </c>
      <c r="L54" s="102">
        <v>87.18</v>
      </c>
      <c r="M54" s="102">
        <v>35.299999999999997</v>
      </c>
      <c r="N54" s="102">
        <v>2.0299999999999998</v>
      </c>
      <c r="O54" s="102">
        <v>134.75</v>
      </c>
    </row>
    <row r="55" spans="1:15" x14ac:dyDescent="0.25">
      <c r="A55" s="105" t="s">
        <v>83</v>
      </c>
      <c r="B55" s="103">
        <v>54</v>
      </c>
      <c r="C55" s="102">
        <v>80</v>
      </c>
      <c r="D55" s="102">
        <v>17.920000000000002</v>
      </c>
      <c r="E55" s="102">
        <v>14.58</v>
      </c>
      <c r="F55" s="102">
        <v>5.62</v>
      </c>
      <c r="G55" s="102">
        <v>0.06</v>
      </c>
      <c r="H55" s="102">
        <v>0.54</v>
      </c>
      <c r="I55" s="102">
        <v>43</v>
      </c>
      <c r="J55" s="102">
        <v>0</v>
      </c>
      <c r="K55" s="102">
        <v>56.1</v>
      </c>
      <c r="L55" s="102">
        <v>138.19999999999999</v>
      </c>
      <c r="M55" s="102">
        <v>23.9</v>
      </c>
      <c r="N55" s="102">
        <v>1.77</v>
      </c>
      <c r="O55" s="102">
        <v>225</v>
      </c>
    </row>
    <row r="56" spans="1:15" x14ac:dyDescent="0.25">
      <c r="A56" s="105" t="s">
        <v>80</v>
      </c>
      <c r="B56" s="102">
        <v>35</v>
      </c>
      <c r="C56" s="102">
        <v>180</v>
      </c>
      <c r="D56" s="102">
        <v>8.85</v>
      </c>
      <c r="E56" s="102">
        <v>6.73</v>
      </c>
      <c r="F56" s="102">
        <v>27.25</v>
      </c>
      <c r="G56" s="102">
        <v>0.22</v>
      </c>
      <c r="H56" s="102">
        <v>0</v>
      </c>
      <c r="I56" s="102">
        <v>0.04</v>
      </c>
      <c r="J56" s="102">
        <v>0</v>
      </c>
      <c r="K56" s="102">
        <v>15.57</v>
      </c>
      <c r="L56" s="102">
        <v>25.2</v>
      </c>
      <c r="M56" s="102">
        <v>1.26</v>
      </c>
      <c r="N56" s="102">
        <v>4.7300000000000004</v>
      </c>
      <c r="O56" s="102">
        <v>222.21</v>
      </c>
    </row>
    <row r="57" spans="1:15" x14ac:dyDescent="0.25">
      <c r="A57" s="105" t="s">
        <v>187</v>
      </c>
      <c r="B57" s="102">
        <v>31</v>
      </c>
      <c r="C57" s="102">
        <v>200</v>
      </c>
      <c r="D57" s="102">
        <v>4.0000000000000001E-3</v>
      </c>
      <c r="E57" s="102">
        <v>0</v>
      </c>
      <c r="F57" s="102">
        <v>2.76</v>
      </c>
      <c r="G57" s="102">
        <v>0.01</v>
      </c>
      <c r="H57" s="102">
        <v>1.08</v>
      </c>
      <c r="I57" s="102">
        <v>0</v>
      </c>
      <c r="J57" s="102">
        <v>0</v>
      </c>
      <c r="K57" s="102">
        <v>6.4</v>
      </c>
      <c r="L57" s="102">
        <v>3.6</v>
      </c>
      <c r="M57" s="27">
        <v>0</v>
      </c>
      <c r="N57" s="102">
        <v>0.18</v>
      </c>
      <c r="O57" s="102">
        <v>94.2</v>
      </c>
    </row>
    <row r="58" spans="1:15" x14ac:dyDescent="0.25">
      <c r="A58" s="110" t="s">
        <v>36</v>
      </c>
      <c r="B58" s="102"/>
      <c r="C58" s="27">
        <v>30</v>
      </c>
      <c r="D58" s="27">
        <v>2.2799999999999998</v>
      </c>
      <c r="E58" s="27">
        <v>0.27</v>
      </c>
      <c r="F58" s="27">
        <v>1.46</v>
      </c>
      <c r="G58" s="27">
        <v>1.2999999999999999E-2</v>
      </c>
      <c r="H58" s="27">
        <v>9</v>
      </c>
      <c r="I58" s="27">
        <v>0</v>
      </c>
      <c r="J58" s="27">
        <v>0</v>
      </c>
      <c r="K58" s="27">
        <v>19.2</v>
      </c>
      <c r="L58" s="27">
        <v>3.1</v>
      </c>
      <c r="M58" s="27">
        <v>5.0999999999999996</v>
      </c>
      <c r="N58" s="27">
        <v>0.56999999999999995</v>
      </c>
      <c r="O58" s="102">
        <v>79</v>
      </c>
    </row>
    <row r="59" spans="1:15" x14ac:dyDescent="0.25">
      <c r="A59" s="105" t="s">
        <v>33</v>
      </c>
      <c r="B59" s="102"/>
      <c r="C59" s="27">
        <v>30</v>
      </c>
      <c r="D59" s="27">
        <v>2.83</v>
      </c>
      <c r="E59" s="27">
        <v>0.27</v>
      </c>
      <c r="F59" s="27">
        <v>1.49</v>
      </c>
      <c r="G59" s="27">
        <v>0.09</v>
      </c>
      <c r="H59" s="27">
        <v>0</v>
      </c>
      <c r="I59" s="27">
        <v>0</v>
      </c>
      <c r="J59" s="27">
        <v>0</v>
      </c>
      <c r="K59" s="27">
        <v>7</v>
      </c>
      <c r="L59" s="27">
        <v>14</v>
      </c>
      <c r="M59" s="102">
        <v>5</v>
      </c>
      <c r="N59" s="27">
        <v>0</v>
      </c>
      <c r="O59" s="27">
        <v>67.8</v>
      </c>
    </row>
    <row r="60" spans="1:15" x14ac:dyDescent="0.25">
      <c r="A60" s="105" t="s">
        <v>188</v>
      </c>
      <c r="B60" s="102"/>
      <c r="C60" s="223">
        <f t="shared" ref="C60:O60" si="4">SUM(C53:C59)</f>
        <v>800</v>
      </c>
      <c r="D60" s="223">
        <f t="shared" si="4"/>
        <v>37.643999999999998</v>
      </c>
      <c r="E60" s="223">
        <f t="shared" si="4"/>
        <v>27.19</v>
      </c>
      <c r="F60" s="223">
        <f t="shared" si="4"/>
        <v>55.72</v>
      </c>
      <c r="G60" s="223">
        <f t="shared" si="4"/>
        <v>1.373</v>
      </c>
      <c r="H60" s="223">
        <f t="shared" si="4"/>
        <v>20.990000000000002</v>
      </c>
      <c r="I60" s="223">
        <f t="shared" si="4"/>
        <v>44.449999999999996</v>
      </c>
      <c r="J60" s="223">
        <f t="shared" si="4"/>
        <v>0</v>
      </c>
      <c r="K60" s="223">
        <f t="shared" si="4"/>
        <v>142.64999999999998</v>
      </c>
      <c r="L60" s="223">
        <f t="shared" si="4"/>
        <v>272.77999999999997</v>
      </c>
      <c r="M60" s="223">
        <f t="shared" si="4"/>
        <v>71.999999999999986</v>
      </c>
      <c r="N60" s="223">
        <f t="shared" si="4"/>
        <v>9.31</v>
      </c>
      <c r="O60" s="223">
        <f t="shared" si="4"/>
        <v>828.36</v>
      </c>
    </row>
    <row r="61" spans="1:15" x14ac:dyDescent="0.25">
      <c r="A61" s="105" t="s">
        <v>166</v>
      </c>
      <c r="B61" s="52"/>
      <c r="C61" s="53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</row>
    <row r="62" spans="1:15" x14ac:dyDescent="0.25">
      <c r="A62" s="105" t="s">
        <v>210</v>
      </c>
      <c r="B62" s="52"/>
      <c r="C62" s="60">
        <v>185</v>
      </c>
      <c r="D62" s="223">
        <v>0.8</v>
      </c>
      <c r="E62" s="223">
        <v>0.8</v>
      </c>
      <c r="F62" s="223">
        <v>20</v>
      </c>
      <c r="G62" s="223">
        <v>0.06</v>
      </c>
      <c r="H62" s="223">
        <v>20</v>
      </c>
      <c r="I62" s="223">
        <v>10</v>
      </c>
      <c r="J62" s="223">
        <v>0.4</v>
      </c>
      <c r="K62" s="223">
        <v>32</v>
      </c>
      <c r="L62" s="223">
        <v>0.8</v>
      </c>
      <c r="M62" s="225">
        <v>18</v>
      </c>
      <c r="N62" s="223">
        <v>4.4000000000000004</v>
      </c>
      <c r="O62" s="223">
        <v>85</v>
      </c>
    </row>
    <row r="63" spans="1:15" x14ac:dyDescent="0.25">
      <c r="A63" s="224" t="s">
        <v>167</v>
      </c>
      <c r="B63" s="52"/>
      <c r="C63" s="60">
        <v>1385</v>
      </c>
      <c r="D63" s="223">
        <v>48.24</v>
      </c>
      <c r="E63" s="223">
        <v>38.76</v>
      </c>
      <c r="F63" s="223">
        <v>105.52</v>
      </c>
      <c r="G63" s="223">
        <v>1.5029999999999999</v>
      </c>
      <c r="H63" s="223">
        <v>41.95</v>
      </c>
      <c r="I63" s="223">
        <v>133.99</v>
      </c>
      <c r="J63" s="223">
        <v>0.4</v>
      </c>
      <c r="K63" s="223">
        <v>507.8</v>
      </c>
      <c r="L63" s="223">
        <v>504.6</v>
      </c>
      <c r="M63" s="223">
        <v>119.64</v>
      </c>
      <c r="N63" s="223">
        <v>14.53</v>
      </c>
      <c r="O63" s="223">
        <v>1201</v>
      </c>
    </row>
    <row r="67" spans="1:15" x14ac:dyDescent="0.25">
      <c r="A67" s="136"/>
      <c r="B67" s="136" t="s">
        <v>216</v>
      </c>
    </row>
    <row r="68" spans="1:15" ht="15.75" x14ac:dyDescent="0.25">
      <c r="A68" s="223" t="s">
        <v>52</v>
      </c>
      <c r="B68" s="223" t="s">
        <v>172</v>
      </c>
      <c r="C68" s="227" t="s">
        <v>175</v>
      </c>
      <c r="D68" s="284" t="s">
        <v>55</v>
      </c>
      <c r="E68" s="284"/>
      <c r="F68" s="284"/>
      <c r="G68" s="284" t="s">
        <v>173</v>
      </c>
      <c r="H68" s="285"/>
      <c r="I68" s="285"/>
      <c r="J68" s="285"/>
      <c r="K68" s="222"/>
      <c r="L68" s="228" t="s">
        <v>174</v>
      </c>
      <c r="M68" s="102"/>
      <c r="N68" s="223"/>
      <c r="O68" s="223" t="s">
        <v>6</v>
      </c>
    </row>
    <row r="69" spans="1:15" x14ac:dyDescent="0.25">
      <c r="A69" s="101"/>
      <c r="B69" s="102"/>
      <c r="C69" s="102"/>
      <c r="D69" s="223" t="s">
        <v>176</v>
      </c>
      <c r="E69" s="223" t="s">
        <v>177</v>
      </c>
      <c r="F69" s="223" t="s">
        <v>178</v>
      </c>
      <c r="G69" s="223" t="s">
        <v>179</v>
      </c>
      <c r="H69" s="223" t="s">
        <v>11</v>
      </c>
      <c r="I69" s="223" t="s">
        <v>180</v>
      </c>
      <c r="J69" s="223" t="s">
        <v>181</v>
      </c>
      <c r="K69" s="223" t="s">
        <v>14</v>
      </c>
      <c r="L69" s="223" t="s">
        <v>182</v>
      </c>
      <c r="M69" s="223" t="s">
        <v>183</v>
      </c>
      <c r="N69" s="223" t="s">
        <v>169</v>
      </c>
      <c r="O69" s="102"/>
    </row>
    <row r="70" spans="1:15" x14ac:dyDescent="0.25">
      <c r="A70" s="110" t="s">
        <v>51</v>
      </c>
      <c r="B70" s="103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</row>
    <row r="71" spans="1:15" x14ac:dyDescent="0.25">
      <c r="A71" s="105" t="s">
        <v>189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</row>
    <row r="72" spans="1:15" x14ac:dyDescent="0.25">
      <c r="A72" s="105" t="s">
        <v>190</v>
      </c>
      <c r="B72" s="102">
        <v>13</v>
      </c>
      <c r="C72" s="102" t="s">
        <v>96</v>
      </c>
      <c r="D72" s="102">
        <v>39.4</v>
      </c>
      <c r="E72" s="102">
        <v>25.5</v>
      </c>
      <c r="F72" s="102">
        <v>45.9</v>
      </c>
      <c r="G72" s="102">
        <v>0.128</v>
      </c>
      <c r="H72" s="102">
        <v>1.05</v>
      </c>
      <c r="I72" s="102">
        <v>0.47</v>
      </c>
      <c r="J72" s="102">
        <v>0</v>
      </c>
      <c r="K72" s="102">
        <v>320.7</v>
      </c>
      <c r="L72" s="102">
        <v>488.62</v>
      </c>
      <c r="M72" s="102">
        <v>69.3</v>
      </c>
      <c r="N72" s="102">
        <v>1.19</v>
      </c>
      <c r="O72" s="102">
        <v>396.1</v>
      </c>
    </row>
    <row r="73" spans="1:15" x14ac:dyDescent="0.25">
      <c r="A73" s="105" t="s">
        <v>37</v>
      </c>
      <c r="B73" s="102">
        <v>33</v>
      </c>
      <c r="C73" s="102">
        <v>200</v>
      </c>
      <c r="D73" s="102">
        <v>0.2</v>
      </c>
      <c r="E73" s="102">
        <v>0</v>
      </c>
      <c r="F73" s="102">
        <v>14</v>
      </c>
      <c r="G73" s="102">
        <v>0</v>
      </c>
      <c r="H73" s="102">
        <v>0</v>
      </c>
      <c r="I73" s="102">
        <v>0</v>
      </c>
      <c r="J73" s="102">
        <v>0</v>
      </c>
      <c r="K73" s="102">
        <v>6</v>
      </c>
      <c r="L73" s="102">
        <v>0</v>
      </c>
      <c r="M73" s="102">
        <v>0</v>
      </c>
      <c r="N73" s="102">
        <v>0.4</v>
      </c>
      <c r="O73" s="102">
        <v>28</v>
      </c>
    </row>
    <row r="74" spans="1:15" x14ac:dyDescent="0.25">
      <c r="A74" s="105" t="s">
        <v>191</v>
      </c>
      <c r="B74" s="102"/>
      <c r="C74" s="102">
        <v>30</v>
      </c>
      <c r="D74" s="102">
        <v>2.25</v>
      </c>
      <c r="E74" s="102">
        <v>0.87</v>
      </c>
      <c r="F74" s="102">
        <v>15.27</v>
      </c>
      <c r="G74" s="102">
        <v>0</v>
      </c>
      <c r="H74" s="102">
        <v>0</v>
      </c>
      <c r="I74" s="102">
        <v>0</v>
      </c>
      <c r="J74" s="102">
        <v>0</v>
      </c>
      <c r="K74" s="102">
        <v>6</v>
      </c>
      <c r="L74" s="102">
        <v>0</v>
      </c>
      <c r="M74" s="102">
        <v>5</v>
      </c>
      <c r="N74" s="102">
        <v>0</v>
      </c>
      <c r="O74" s="102">
        <v>79.2</v>
      </c>
    </row>
    <row r="75" spans="1:15" x14ac:dyDescent="0.25">
      <c r="A75" s="105" t="s">
        <v>192</v>
      </c>
      <c r="B75" s="102"/>
      <c r="C75" s="223">
        <v>400</v>
      </c>
      <c r="D75" s="223">
        <f>SUM(D72:D74)</f>
        <v>41.85</v>
      </c>
      <c r="E75" s="223">
        <f>SUM(E72:E74)</f>
        <v>26.37</v>
      </c>
      <c r="F75" s="223">
        <f>SUM(F72:F74)</f>
        <v>75.17</v>
      </c>
      <c r="G75" s="223">
        <f>SUM(G72:G74)</f>
        <v>0.128</v>
      </c>
      <c r="H75" s="223">
        <f>SUM(H72:H74)</f>
        <v>1.05</v>
      </c>
      <c r="I75" s="223">
        <v>0.47</v>
      </c>
      <c r="J75" s="223">
        <v>0</v>
      </c>
      <c r="K75" s="223">
        <f>SUM(K72:K74)</f>
        <v>332.7</v>
      </c>
      <c r="L75" s="223">
        <f>SUM(L72:L74)</f>
        <v>488.62</v>
      </c>
      <c r="M75" s="223">
        <f>SUM(M72:M74)</f>
        <v>74.3</v>
      </c>
      <c r="N75" s="223">
        <f>SUM(N72:N74)</f>
        <v>1.5899999999999999</v>
      </c>
      <c r="O75" s="223">
        <f>SUM(O72:O74)</f>
        <v>503.3</v>
      </c>
    </row>
    <row r="76" spans="1:15" x14ac:dyDescent="0.25">
      <c r="A76" s="105" t="s">
        <v>19</v>
      </c>
      <c r="B76" s="102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</row>
    <row r="77" spans="1:15" x14ac:dyDescent="0.25">
      <c r="A77" s="105" t="s">
        <v>39</v>
      </c>
      <c r="B77" s="103">
        <v>3</v>
      </c>
      <c r="C77" s="102">
        <v>30</v>
      </c>
      <c r="D77" s="102">
        <v>0.21</v>
      </c>
      <c r="E77" s="102">
        <v>0.03</v>
      </c>
      <c r="F77" s="102">
        <v>1.1100000000000001</v>
      </c>
      <c r="G77" s="102">
        <v>0.01</v>
      </c>
      <c r="H77" s="102">
        <v>1.71</v>
      </c>
      <c r="I77" s="102">
        <v>0</v>
      </c>
      <c r="J77" s="102">
        <v>0</v>
      </c>
      <c r="K77" s="102">
        <v>7.87</v>
      </c>
      <c r="L77" s="102">
        <v>14.41</v>
      </c>
      <c r="M77" s="102">
        <v>4.79</v>
      </c>
      <c r="N77" s="102">
        <v>0.2</v>
      </c>
      <c r="O77" s="102">
        <v>4.1100000000000003</v>
      </c>
    </row>
    <row r="78" spans="1:15" x14ac:dyDescent="0.25">
      <c r="A78" s="229" t="s">
        <v>193</v>
      </c>
      <c r="B78" s="102">
        <v>6</v>
      </c>
      <c r="C78" s="102" t="s">
        <v>149</v>
      </c>
      <c r="D78" s="102">
        <v>1.75</v>
      </c>
      <c r="E78" s="102">
        <v>4.8899999999999997</v>
      </c>
      <c r="F78" s="102">
        <v>8.49</v>
      </c>
      <c r="G78" s="102">
        <v>0.06</v>
      </c>
      <c r="H78" s="102">
        <v>18.46</v>
      </c>
      <c r="I78" s="102">
        <v>0.02</v>
      </c>
      <c r="J78" s="102">
        <v>0</v>
      </c>
      <c r="K78" s="102">
        <v>43.33</v>
      </c>
      <c r="L78" s="102">
        <v>47.63</v>
      </c>
      <c r="M78" s="102">
        <v>22.25</v>
      </c>
      <c r="N78" s="102">
        <v>0.8</v>
      </c>
      <c r="O78" s="102">
        <v>84.75</v>
      </c>
    </row>
    <row r="79" spans="1:15" x14ac:dyDescent="0.25">
      <c r="A79" s="105" t="s">
        <v>194</v>
      </c>
      <c r="B79" s="102">
        <v>142</v>
      </c>
      <c r="C79" s="102">
        <v>80</v>
      </c>
      <c r="D79" s="102">
        <v>14.11</v>
      </c>
      <c r="E79" s="102">
        <v>13.33</v>
      </c>
      <c r="F79" s="102">
        <v>8.39</v>
      </c>
      <c r="G79" s="102">
        <v>0.04</v>
      </c>
      <c r="H79" s="102">
        <v>0.26</v>
      </c>
      <c r="I79" s="102">
        <v>64</v>
      </c>
      <c r="J79" s="102">
        <v>0</v>
      </c>
      <c r="K79" s="102">
        <v>56</v>
      </c>
      <c r="L79" s="102">
        <v>105.9</v>
      </c>
      <c r="M79" s="27">
        <v>15.4</v>
      </c>
      <c r="N79" s="102">
        <v>1.01</v>
      </c>
      <c r="O79" s="102">
        <v>210.1</v>
      </c>
    </row>
    <row r="80" spans="1:15" x14ac:dyDescent="0.25">
      <c r="A80" s="110" t="s">
        <v>44</v>
      </c>
      <c r="B80" s="102">
        <v>46</v>
      </c>
      <c r="C80" s="27">
        <v>180</v>
      </c>
      <c r="D80" s="27">
        <v>3.67</v>
      </c>
      <c r="E80" s="27">
        <v>5.76</v>
      </c>
      <c r="F80" s="27">
        <v>24.53</v>
      </c>
      <c r="G80" s="27">
        <v>0.16</v>
      </c>
      <c r="H80" s="27">
        <v>21.8</v>
      </c>
      <c r="I80" s="27">
        <v>30.6</v>
      </c>
      <c r="J80" s="27">
        <v>0</v>
      </c>
      <c r="K80" s="27">
        <v>44.37</v>
      </c>
      <c r="L80" s="27">
        <v>103.91</v>
      </c>
      <c r="M80" s="27">
        <v>33.299999999999997</v>
      </c>
      <c r="N80" s="27">
        <v>1.21</v>
      </c>
      <c r="O80" s="102">
        <v>164.7</v>
      </c>
    </row>
    <row r="81" spans="1:15" x14ac:dyDescent="0.25">
      <c r="A81" s="105" t="s">
        <v>35</v>
      </c>
      <c r="B81" s="102">
        <v>31</v>
      </c>
      <c r="C81" s="27">
        <v>200</v>
      </c>
      <c r="D81" s="27">
        <v>0.04</v>
      </c>
      <c r="E81" s="27">
        <v>0</v>
      </c>
      <c r="F81" s="27">
        <v>24.76</v>
      </c>
      <c r="G81" s="27">
        <v>0.01</v>
      </c>
      <c r="H81" s="27">
        <v>1.08</v>
      </c>
      <c r="I81" s="27">
        <v>0</v>
      </c>
      <c r="J81" s="27">
        <v>0</v>
      </c>
      <c r="K81" s="27">
        <v>6.4</v>
      </c>
      <c r="L81" s="27">
        <v>3.6</v>
      </c>
      <c r="M81" s="102">
        <v>0</v>
      </c>
      <c r="N81" s="27">
        <v>0.18</v>
      </c>
      <c r="O81" s="27">
        <v>94.2</v>
      </c>
    </row>
    <row r="82" spans="1:15" x14ac:dyDescent="0.25">
      <c r="A82" s="105" t="s">
        <v>36</v>
      </c>
      <c r="B82" s="102"/>
      <c r="C82" s="102">
        <v>30</v>
      </c>
      <c r="D82" s="102">
        <v>2.2799999999999998</v>
      </c>
      <c r="E82" s="102">
        <v>0.27</v>
      </c>
      <c r="F82" s="102">
        <v>1.46</v>
      </c>
      <c r="G82" s="102">
        <v>1.2999999999999999E-2</v>
      </c>
      <c r="H82" s="102">
        <v>9</v>
      </c>
      <c r="I82" s="102">
        <v>0</v>
      </c>
      <c r="J82" s="102">
        <v>0</v>
      </c>
      <c r="K82" s="102">
        <v>19.2</v>
      </c>
      <c r="L82" s="102">
        <v>3.1</v>
      </c>
      <c r="M82" s="102">
        <v>5.0999999999999996</v>
      </c>
      <c r="N82" s="102">
        <v>0.56999999999999995</v>
      </c>
      <c r="O82" s="102">
        <v>79</v>
      </c>
    </row>
    <row r="83" spans="1:15" x14ac:dyDescent="0.25">
      <c r="A83" s="105" t="s">
        <v>33</v>
      </c>
      <c r="B83" s="52"/>
      <c r="C83" s="53">
        <v>30</v>
      </c>
      <c r="D83" s="102">
        <v>2.83</v>
      </c>
      <c r="E83" s="102">
        <v>0.27</v>
      </c>
      <c r="F83" s="102">
        <v>1.49</v>
      </c>
      <c r="G83" s="102">
        <v>0.09</v>
      </c>
      <c r="H83" s="102">
        <v>0</v>
      </c>
      <c r="I83" s="102">
        <v>0</v>
      </c>
      <c r="J83" s="102">
        <v>0</v>
      </c>
      <c r="K83" s="102">
        <v>7</v>
      </c>
      <c r="L83" s="102">
        <v>14</v>
      </c>
      <c r="M83" s="102">
        <v>5</v>
      </c>
      <c r="N83" s="102">
        <v>0</v>
      </c>
      <c r="O83" s="102">
        <v>67.8</v>
      </c>
    </row>
    <row r="84" spans="1:15" x14ac:dyDescent="0.25">
      <c r="A84" s="105" t="s">
        <v>188</v>
      </c>
      <c r="B84" s="52"/>
      <c r="C84" s="60">
        <v>810</v>
      </c>
      <c r="D84" s="223">
        <f>SUM(D77:D83)</f>
        <v>24.89</v>
      </c>
      <c r="E84" s="223">
        <f>SUM(E77:E83)</f>
        <v>24.549999999999997</v>
      </c>
      <c r="F84" s="223">
        <f>SUM(F77:F83)</f>
        <v>70.22999999999999</v>
      </c>
      <c r="G84" s="223">
        <f>SUM(G77:G83)</f>
        <v>0.38300000000000001</v>
      </c>
      <c r="H84" s="223">
        <f>SUM(H77:H82)</f>
        <v>52.31</v>
      </c>
      <c r="I84" s="223">
        <f t="shared" ref="I84:O84" si="5">SUM(I77:I83)</f>
        <v>94.62</v>
      </c>
      <c r="J84" s="223">
        <f t="shared" si="5"/>
        <v>0</v>
      </c>
      <c r="K84" s="223">
        <f t="shared" si="5"/>
        <v>184.17</v>
      </c>
      <c r="L84" s="223">
        <f t="shared" si="5"/>
        <v>292.55000000000007</v>
      </c>
      <c r="M84" s="223">
        <f t="shared" si="5"/>
        <v>85.839999999999989</v>
      </c>
      <c r="N84" s="223">
        <f t="shared" si="5"/>
        <v>3.9699999999999998</v>
      </c>
      <c r="O84" s="223">
        <f t="shared" si="5"/>
        <v>704.66</v>
      </c>
    </row>
    <row r="85" spans="1:15" x14ac:dyDescent="0.25">
      <c r="A85" s="224" t="s">
        <v>166</v>
      </c>
      <c r="B85" s="52"/>
      <c r="C85" s="60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</row>
    <row r="86" spans="1:15" x14ac:dyDescent="0.25">
      <c r="A86" s="224" t="s">
        <v>163</v>
      </c>
      <c r="B86" s="52"/>
      <c r="C86" s="60">
        <v>33.299999999999997</v>
      </c>
      <c r="D86" s="60">
        <v>1.49</v>
      </c>
      <c r="E86" s="60">
        <v>5.61</v>
      </c>
      <c r="F86" s="60">
        <v>17.16</v>
      </c>
      <c r="G86" s="60">
        <v>5.6000000000000001E-2</v>
      </c>
      <c r="H86" s="60">
        <v>0.3</v>
      </c>
      <c r="I86" s="60">
        <v>7</v>
      </c>
      <c r="J86" s="60">
        <v>0</v>
      </c>
      <c r="K86" s="60">
        <v>14.6</v>
      </c>
      <c r="L86" s="60">
        <v>49</v>
      </c>
      <c r="M86" s="59">
        <v>3.3</v>
      </c>
      <c r="N86" s="60">
        <v>0.43</v>
      </c>
      <c r="O86" s="60">
        <v>117</v>
      </c>
    </row>
    <row r="87" spans="1:15" x14ac:dyDescent="0.25">
      <c r="A87" s="224" t="s">
        <v>167</v>
      </c>
      <c r="B87" s="52"/>
      <c r="C87" s="60">
        <v>1243.3</v>
      </c>
      <c r="D87" s="223">
        <v>68.23</v>
      </c>
      <c r="E87" s="223">
        <v>56.53</v>
      </c>
      <c r="F87" s="223">
        <v>162.56</v>
      </c>
      <c r="G87" s="223">
        <v>0.56699999999999995</v>
      </c>
      <c r="H87" s="223">
        <v>53.66</v>
      </c>
      <c r="I87" s="223">
        <v>102.09</v>
      </c>
      <c r="J87" s="223">
        <v>0</v>
      </c>
      <c r="K87" s="223">
        <v>531.5</v>
      </c>
      <c r="L87" s="223">
        <v>830.2</v>
      </c>
      <c r="M87" s="225">
        <v>163.44499999999999</v>
      </c>
      <c r="N87" s="223">
        <v>5.99</v>
      </c>
      <c r="O87" s="223">
        <v>1325</v>
      </c>
    </row>
    <row r="90" spans="1:15" x14ac:dyDescent="0.25">
      <c r="A90" s="136"/>
      <c r="B90" s="136" t="s">
        <v>217</v>
      </c>
    </row>
    <row r="91" spans="1:15" ht="15.75" x14ac:dyDescent="0.25">
      <c r="A91" s="223" t="s">
        <v>52</v>
      </c>
      <c r="B91" s="223" t="s">
        <v>172</v>
      </c>
      <c r="C91" s="227" t="s">
        <v>175</v>
      </c>
      <c r="D91" s="284" t="s">
        <v>55</v>
      </c>
      <c r="E91" s="284"/>
      <c r="F91" s="284"/>
      <c r="G91" s="284" t="s">
        <v>173</v>
      </c>
      <c r="H91" s="285"/>
      <c r="I91" s="285"/>
      <c r="J91" s="285"/>
      <c r="K91" s="222"/>
      <c r="L91" s="228" t="s">
        <v>174</v>
      </c>
      <c r="M91" s="102"/>
      <c r="N91" s="223"/>
      <c r="O91" s="223" t="s">
        <v>6</v>
      </c>
    </row>
    <row r="92" spans="1:15" x14ac:dyDescent="0.25">
      <c r="A92" s="101"/>
      <c r="B92" s="102"/>
      <c r="C92" s="102"/>
      <c r="D92" s="223" t="s">
        <v>176</v>
      </c>
      <c r="E92" s="223" t="s">
        <v>177</v>
      </c>
      <c r="F92" s="223" t="s">
        <v>178</v>
      </c>
      <c r="G92" s="223" t="s">
        <v>179</v>
      </c>
      <c r="H92" s="223" t="s">
        <v>11</v>
      </c>
      <c r="I92" s="223" t="s">
        <v>180</v>
      </c>
      <c r="J92" s="223" t="s">
        <v>181</v>
      </c>
      <c r="K92" s="223" t="s">
        <v>14</v>
      </c>
      <c r="L92" s="223" t="s">
        <v>182</v>
      </c>
      <c r="M92" s="223" t="s">
        <v>183</v>
      </c>
      <c r="N92" s="223" t="s">
        <v>169</v>
      </c>
      <c r="O92" s="102"/>
    </row>
    <row r="93" spans="1:15" x14ac:dyDescent="0.25">
      <c r="A93" s="110" t="s">
        <v>51</v>
      </c>
      <c r="B93" s="103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</row>
    <row r="94" spans="1:15" x14ac:dyDescent="0.25">
      <c r="A94" s="105" t="s">
        <v>164</v>
      </c>
      <c r="B94" s="102">
        <v>18</v>
      </c>
      <c r="C94" s="102">
        <v>160</v>
      </c>
      <c r="D94" s="102">
        <v>10.7</v>
      </c>
      <c r="E94" s="102">
        <v>11.27</v>
      </c>
      <c r="F94" s="102">
        <v>4.96</v>
      </c>
      <c r="G94" s="102">
        <v>0.1</v>
      </c>
      <c r="H94" s="102">
        <v>0.25</v>
      </c>
      <c r="I94" s="102">
        <v>4.53</v>
      </c>
      <c r="J94" s="102">
        <v>0</v>
      </c>
      <c r="K94" s="102">
        <v>177.25</v>
      </c>
      <c r="L94" s="102">
        <v>164.55</v>
      </c>
      <c r="M94" s="102">
        <v>20.3</v>
      </c>
      <c r="N94" s="102">
        <v>1.26</v>
      </c>
      <c r="O94" s="102">
        <v>311.88</v>
      </c>
    </row>
    <row r="95" spans="1:15" x14ac:dyDescent="0.25">
      <c r="A95" s="105" t="s">
        <v>37</v>
      </c>
      <c r="B95" s="102">
        <v>33</v>
      </c>
      <c r="C95" s="102">
        <v>200</v>
      </c>
      <c r="D95" s="102">
        <v>0.2</v>
      </c>
      <c r="E95" s="102">
        <v>0</v>
      </c>
      <c r="F95" s="102">
        <v>14</v>
      </c>
      <c r="G95" s="102">
        <v>0</v>
      </c>
      <c r="H95" s="102">
        <v>0</v>
      </c>
      <c r="I95" s="102">
        <v>0</v>
      </c>
      <c r="J95" s="102">
        <v>0</v>
      </c>
      <c r="K95" s="102">
        <v>6</v>
      </c>
      <c r="L95" s="102">
        <v>0</v>
      </c>
      <c r="M95" s="102">
        <v>0</v>
      </c>
      <c r="N95" s="102">
        <v>0</v>
      </c>
      <c r="O95" s="102">
        <v>28</v>
      </c>
    </row>
    <row r="96" spans="1:15" x14ac:dyDescent="0.25">
      <c r="A96" s="105" t="s">
        <v>33</v>
      </c>
      <c r="B96" s="102"/>
      <c r="C96" s="102">
        <v>30</v>
      </c>
      <c r="D96" s="102">
        <v>2.83</v>
      </c>
      <c r="E96" s="102">
        <v>0.27</v>
      </c>
      <c r="F96" s="102">
        <v>1.49</v>
      </c>
      <c r="G96" s="102">
        <v>0.09</v>
      </c>
      <c r="H96" s="102">
        <v>0</v>
      </c>
      <c r="I96" s="102">
        <v>0</v>
      </c>
      <c r="J96" s="102">
        <v>0</v>
      </c>
      <c r="K96" s="102">
        <v>7</v>
      </c>
      <c r="L96" s="102">
        <v>14</v>
      </c>
      <c r="M96" s="102">
        <v>5</v>
      </c>
      <c r="N96" s="102">
        <v>0</v>
      </c>
      <c r="O96" s="102">
        <v>67.8</v>
      </c>
    </row>
    <row r="97" spans="1:15" x14ac:dyDescent="0.25">
      <c r="A97" s="105" t="s">
        <v>192</v>
      </c>
      <c r="B97" s="102"/>
      <c r="C97" s="223">
        <f t="shared" ref="C97:O97" si="6">SUM(C94:C96)</f>
        <v>390</v>
      </c>
      <c r="D97" s="223">
        <f t="shared" si="6"/>
        <v>13.729999999999999</v>
      </c>
      <c r="E97" s="223">
        <f t="shared" si="6"/>
        <v>11.54</v>
      </c>
      <c r="F97" s="223">
        <f t="shared" si="6"/>
        <v>20.45</v>
      </c>
      <c r="G97" s="223">
        <f t="shared" si="6"/>
        <v>0.19</v>
      </c>
      <c r="H97" s="223">
        <f t="shared" si="6"/>
        <v>0.25</v>
      </c>
      <c r="I97" s="223">
        <f t="shared" si="6"/>
        <v>4.53</v>
      </c>
      <c r="J97" s="223">
        <f t="shared" si="6"/>
        <v>0</v>
      </c>
      <c r="K97" s="223">
        <f t="shared" si="6"/>
        <v>190.25</v>
      </c>
      <c r="L97" s="223">
        <f t="shared" si="6"/>
        <v>178.55</v>
      </c>
      <c r="M97" s="223">
        <f t="shared" si="6"/>
        <v>25.3</v>
      </c>
      <c r="N97" s="223">
        <f t="shared" si="6"/>
        <v>1.26</v>
      </c>
      <c r="O97" s="223">
        <f t="shared" si="6"/>
        <v>407.68</v>
      </c>
    </row>
    <row r="98" spans="1:15" x14ac:dyDescent="0.25">
      <c r="A98" s="105" t="s">
        <v>195</v>
      </c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</row>
    <row r="99" spans="1:15" x14ac:dyDescent="0.25">
      <c r="A99" s="105" t="s">
        <v>34</v>
      </c>
      <c r="B99" s="102">
        <v>4</v>
      </c>
      <c r="C99" s="102">
        <v>30</v>
      </c>
      <c r="D99" s="102">
        <v>0.27</v>
      </c>
      <c r="E99" s="102">
        <v>0.06</v>
      </c>
      <c r="F99" s="102">
        <v>0.81</v>
      </c>
      <c r="G99" s="102">
        <v>0.75</v>
      </c>
      <c r="H99" s="102">
        <v>4.5599999999999996</v>
      </c>
      <c r="I99" s="102">
        <v>1.41</v>
      </c>
      <c r="J99" s="102">
        <v>0</v>
      </c>
      <c r="K99" s="102">
        <v>0.3</v>
      </c>
      <c r="L99" s="102">
        <v>1.5</v>
      </c>
      <c r="M99" s="102">
        <v>1.44</v>
      </c>
      <c r="N99" s="102">
        <v>0.03</v>
      </c>
      <c r="O99" s="102">
        <v>5.4</v>
      </c>
    </row>
    <row r="100" spans="1:15" x14ac:dyDescent="0.25">
      <c r="A100" s="105" t="s">
        <v>196</v>
      </c>
      <c r="B100" s="103">
        <v>7</v>
      </c>
      <c r="C100" s="102">
        <v>250</v>
      </c>
      <c r="D100" s="102">
        <v>8.61</v>
      </c>
      <c r="E100" s="102">
        <v>8.4</v>
      </c>
      <c r="F100" s="102">
        <v>14.34</v>
      </c>
      <c r="G100" s="102">
        <v>0.1</v>
      </c>
      <c r="H100" s="102">
        <v>9.11</v>
      </c>
      <c r="I100" s="102">
        <v>15</v>
      </c>
      <c r="J100" s="102">
        <v>0</v>
      </c>
      <c r="K100" s="102">
        <v>45.3</v>
      </c>
      <c r="L100" s="102">
        <v>176.53</v>
      </c>
      <c r="M100" s="102">
        <v>47.35</v>
      </c>
      <c r="N100" s="102">
        <v>1.26</v>
      </c>
      <c r="O100" s="102">
        <v>167.2</v>
      </c>
    </row>
    <row r="101" spans="1:15" x14ac:dyDescent="0.25">
      <c r="A101" s="105" t="s">
        <v>85</v>
      </c>
      <c r="B101" s="102">
        <v>81</v>
      </c>
      <c r="C101" s="102">
        <v>80</v>
      </c>
      <c r="D101" s="102">
        <v>19.72</v>
      </c>
      <c r="E101" s="102">
        <v>17.89</v>
      </c>
      <c r="F101" s="102">
        <v>4.76</v>
      </c>
      <c r="G101" s="102">
        <v>0.17</v>
      </c>
      <c r="H101" s="102">
        <v>1.28</v>
      </c>
      <c r="I101" s="102">
        <v>0</v>
      </c>
      <c r="J101" s="102">
        <v>0</v>
      </c>
      <c r="K101" s="102">
        <v>24.36</v>
      </c>
      <c r="L101" s="102">
        <v>194.69</v>
      </c>
      <c r="M101" s="102">
        <v>26.01</v>
      </c>
      <c r="N101" s="102">
        <v>2.3199999999999998</v>
      </c>
      <c r="O101" s="102">
        <v>168.2</v>
      </c>
    </row>
    <row r="102" spans="1:15" x14ac:dyDescent="0.25">
      <c r="A102" s="105" t="s">
        <v>45</v>
      </c>
      <c r="B102" s="102">
        <v>37</v>
      </c>
      <c r="C102" s="102">
        <v>180</v>
      </c>
      <c r="D102" s="102">
        <v>6.62</v>
      </c>
      <c r="E102" s="102">
        <v>5.42</v>
      </c>
      <c r="F102" s="102">
        <v>31.73</v>
      </c>
      <c r="G102" s="102">
        <v>7.0000000000000007E-2</v>
      </c>
      <c r="H102" s="102">
        <v>0</v>
      </c>
      <c r="I102" s="102">
        <v>25.2</v>
      </c>
      <c r="J102" s="102">
        <v>0</v>
      </c>
      <c r="K102" s="102">
        <v>1.32</v>
      </c>
      <c r="L102" s="102">
        <v>44.6</v>
      </c>
      <c r="M102" s="27">
        <v>25.34</v>
      </c>
      <c r="N102" s="102">
        <v>0.46200000000000002</v>
      </c>
      <c r="O102" s="102">
        <v>202.14</v>
      </c>
    </row>
    <row r="103" spans="1:15" x14ac:dyDescent="0.25">
      <c r="A103" s="105" t="s">
        <v>35</v>
      </c>
      <c r="B103" s="102">
        <v>31</v>
      </c>
      <c r="C103" s="27">
        <v>200</v>
      </c>
      <c r="D103" s="27">
        <v>0.04</v>
      </c>
      <c r="E103" s="27">
        <v>0</v>
      </c>
      <c r="F103" s="27">
        <v>24.76</v>
      </c>
      <c r="G103" s="27">
        <v>0.01</v>
      </c>
      <c r="H103" s="27">
        <v>1.08</v>
      </c>
      <c r="I103" s="27">
        <v>0</v>
      </c>
      <c r="J103" s="27">
        <v>0</v>
      </c>
      <c r="K103" s="27">
        <v>6.4</v>
      </c>
      <c r="L103" s="27">
        <v>3.6</v>
      </c>
      <c r="M103" s="102">
        <v>0</v>
      </c>
      <c r="N103" s="27">
        <v>0.18</v>
      </c>
      <c r="O103" s="27">
        <v>94.2</v>
      </c>
    </row>
    <row r="104" spans="1:15" x14ac:dyDescent="0.25">
      <c r="A104" s="105" t="s">
        <v>36</v>
      </c>
      <c r="B104" s="102"/>
      <c r="C104" s="102">
        <v>30</v>
      </c>
      <c r="D104" s="102">
        <v>2.2799999999999998</v>
      </c>
      <c r="E104" s="102">
        <v>0.27</v>
      </c>
      <c r="F104" s="102">
        <v>1.46</v>
      </c>
      <c r="G104" s="102">
        <v>1.2999999999999999E-2</v>
      </c>
      <c r="H104" s="102">
        <v>9</v>
      </c>
      <c r="I104" s="102">
        <v>0</v>
      </c>
      <c r="J104" s="102">
        <v>0</v>
      </c>
      <c r="K104" s="102">
        <v>19.2</v>
      </c>
      <c r="L104" s="102">
        <v>3.1</v>
      </c>
      <c r="M104" s="102">
        <v>5.0999999999999996</v>
      </c>
      <c r="N104" s="102">
        <v>0.56999999999999995</v>
      </c>
      <c r="O104" s="102">
        <v>79</v>
      </c>
    </row>
    <row r="105" spans="1:15" x14ac:dyDescent="0.25">
      <c r="A105" s="105" t="s">
        <v>33</v>
      </c>
      <c r="B105" s="52"/>
      <c r="C105" s="53">
        <v>30</v>
      </c>
      <c r="D105" s="102">
        <v>2.83</v>
      </c>
      <c r="E105" s="102">
        <v>0.27</v>
      </c>
      <c r="F105" s="102">
        <v>1.49</v>
      </c>
      <c r="G105" s="102">
        <v>0.09</v>
      </c>
      <c r="H105" s="102">
        <v>0</v>
      </c>
      <c r="I105" s="102">
        <v>0</v>
      </c>
      <c r="J105" s="102">
        <v>0</v>
      </c>
      <c r="K105" s="102">
        <v>7</v>
      </c>
      <c r="L105" s="102">
        <v>14</v>
      </c>
      <c r="M105" s="102">
        <v>5</v>
      </c>
      <c r="N105" s="102">
        <v>0</v>
      </c>
      <c r="O105" s="102">
        <v>67.8</v>
      </c>
    </row>
    <row r="106" spans="1:15" x14ac:dyDescent="0.25">
      <c r="A106" s="105" t="s">
        <v>188</v>
      </c>
      <c r="B106" s="52"/>
      <c r="C106" s="60">
        <f>SUM(C99:C105)</f>
        <v>800</v>
      </c>
      <c r="D106" s="223">
        <f>SUM(D99:D105)</f>
        <v>40.369999999999997</v>
      </c>
      <c r="E106" s="223">
        <f>SUM(E99:E105)</f>
        <v>32.310000000000009</v>
      </c>
      <c r="F106" s="223">
        <f>SUM(F99:F104)</f>
        <v>77.86</v>
      </c>
      <c r="G106" s="223">
        <f t="shared" ref="G106:O106" si="7">SUM(G99:G105)</f>
        <v>1.2030000000000001</v>
      </c>
      <c r="H106" s="223">
        <f t="shared" si="7"/>
        <v>25.029999999999998</v>
      </c>
      <c r="I106" s="223">
        <f t="shared" si="7"/>
        <v>41.61</v>
      </c>
      <c r="J106" s="223">
        <f t="shared" si="7"/>
        <v>0</v>
      </c>
      <c r="K106" s="223">
        <f t="shared" si="7"/>
        <v>103.88</v>
      </c>
      <c r="L106" s="223">
        <f t="shared" si="7"/>
        <v>438.0200000000001</v>
      </c>
      <c r="M106" s="223">
        <f t="shared" si="7"/>
        <v>110.24</v>
      </c>
      <c r="N106" s="223">
        <f t="shared" si="7"/>
        <v>4.8220000000000001</v>
      </c>
      <c r="O106" s="223">
        <f t="shared" si="7"/>
        <v>783.93999999999994</v>
      </c>
    </row>
    <row r="107" spans="1:15" x14ac:dyDescent="0.25">
      <c r="A107" s="105" t="s">
        <v>166</v>
      </c>
      <c r="B107" s="52"/>
      <c r="C107" s="53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</row>
    <row r="108" spans="1:15" x14ac:dyDescent="0.25">
      <c r="A108" s="224" t="s">
        <v>230</v>
      </c>
      <c r="B108" s="52"/>
      <c r="C108" s="219">
        <v>90</v>
      </c>
      <c r="D108" s="219">
        <v>2.5</v>
      </c>
      <c r="E108" s="219">
        <v>1.18</v>
      </c>
      <c r="F108" s="219">
        <v>95.7</v>
      </c>
      <c r="G108" s="219">
        <v>0</v>
      </c>
      <c r="H108" s="219">
        <v>0</v>
      </c>
      <c r="I108" s="219">
        <v>88</v>
      </c>
      <c r="J108" s="219">
        <v>0</v>
      </c>
      <c r="K108" s="219">
        <v>80</v>
      </c>
      <c r="L108" s="219">
        <v>0</v>
      </c>
      <c r="M108" s="219">
        <v>50</v>
      </c>
      <c r="N108" s="219">
        <v>0</v>
      </c>
      <c r="O108" s="219">
        <v>165</v>
      </c>
    </row>
    <row r="109" spans="1:15" x14ac:dyDescent="0.25">
      <c r="A109" s="224" t="s">
        <v>167</v>
      </c>
      <c r="B109" s="52"/>
      <c r="C109" s="60">
        <v>1280</v>
      </c>
      <c r="D109" s="223">
        <v>56.6</v>
      </c>
      <c r="E109" s="223">
        <v>45.03</v>
      </c>
      <c r="F109" s="223">
        <v>194.01</v>
      </c>
      <c r="G109" s="223">
        <v>1.393</v>
      </c>
      <c r="H109" s="223">
        <v>25.28</v>
      </c>
      <c r="I109" s="223">
        <v>134.13999999999999</v>
      </c>
      <c r="J109" s="223">
        <v>0</v>
      </c>
      <c r="K109" s="223">
        <v>374.2</v>
      </c>
      <c r="L109" s="223">
        <v>616.6</v>
      </c>
      <c r="M109" s="225">
        <v>185.5</v>
      </c>
      <c r="N109" s="223">
        <v>6.08</v>
      </c>
      <c r="O109" s="223">
        <v>1356.6</v>
      </c>
    </row>
    <row r="113" spans="1:15" x14ac:dyDescent="0.25">
      <c r="A113" s="136"/>
      <c r="B113" s="136" t="s">
        <v>218</v>
      </c>
    </row>
    <row r="114" spans="1:15" ht="15.75" x14ac:dyDescent="0.25">
      <c r="A114" s="223" t="s">
        <v>52</v>
      </c>
      <c r="B114" s="223" t="s">
        <v>172</v>
      </c>
      <c r="C114" s="227" t="s">
        <v>175</v>
      </c>
      <c r="D114" s="284" t="s">
        <v>55</v>
      </c>
      <c r="E114" s="284"/>
      <c r="F114" s="284"/>
      <c r="G114" s="284" t="s">
        <v>173</v>
      </c>
      <c r="H114" s="285"/>
      <c r="I114" s="285"/>
      <c r="J114" s="285"/>
      <c r="K114" s="222"/>
      <c r="L114" s="228" t="s">
        <v>174</v>
      </c>
      <c r="M114" s="102"/>
      <c r="N114" s="223"/>
      <c r="O114" s="223" t="s">
        <v>6</v>
      </c>
    </row>
    <row r="115" spans="1:15" x14ac:dyDescent="0.25">
      <c r="A115" s="101"/>
      <c r="B115" s="102"/>
      <c r="C115" s="102"/>
      <c r="D115" s="223" t="s">
        <v>176</v>
      </c>
      <c r="E115" s="223" t="s">
        <v>177</v>
      </c>
      <c r="F115" s="223" t="s">
        <v>178</v>
      </c>
      <c r="G115" s="223" t="s">
        <v>179</v>
      </c>
      <c r="H115" s="223" t="s">
        <v>11</v>
      </c>
      <c r="I115" s="223" t="s">
        <v>180</v>
      </c>
      <c r="J115" s="223" t="s">
        <v>181</v>
      </c>
      <c r="K115" s="223" t="s">
        <v>14</v>
      </c>
      <c r="L115" s="223" t="s">
        <v>182</v>
      </c>
      <c r="M115" s="223" t="s">
        <v>183</v>
      </c>
      <c r="N115" s="223" t="s">
        <v>169</v>
      </c>
      <c r="O115" s="102"/>
    </row>
    <row r="116" spans="1:15" x14ac:dyDescent="0.25">
      <c r="A116" s="110" t="s">
        <v>51</v>
      </c>
      <c r="B116" s="103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</row>
    <row r="117" spans="1:15" x14ac:dyDescent="0.25">
      <c r="A117" s="105" t="s">
        <v>197</v>
      </c>
      <c r="B117" s="102">
        <v>38</v>
      </c>
      <c r="C117" s="102">
        <v>150</v>
      </c>
      <c r="D117" s="102">
        <v>3.91</v>
      </c>
      <c r="E117" s="102">
        <v>2.0099999999999998</v>
      </c>
      <c r="F117" s="102">
        <v>23.38</v>
      </c>
      <c r="G117" s="102">
        <v>0.01</v>
      </c>
      <c r="H117" s="102">
        <v>0</v>
      </c>
      <c r="I117" s="102">
        <v>110</v>
      </c>
      <c r="J117" s="102">
        <v>0</v>
      </c>
      <c r="K117" s="102">
        <v>174.9</v>
      </c>
      <c r="L117" s="102">
        <v>104.56</v>
      </c>
      <c r="M117" s="102">
        <v>41.12</v>
      </c>
      <c r="N117" s="102">
        <v>1.1299999999999999</v>
      </c>
      <c r="O117" s="102">
        <v>127.3</v>
      </c>
    </row>
    <row r="118" spans="1:15" x14ac:dyDescent="0.25">
      <c r="A118" s="105" t="s">
        <v>154</v>
      </c>
      <c r="B118" s="102">
        <v>44</v>
      </c>
      <c r="C118" s="102">
        <v>200</v>
      </c>
      <c r="D118" s="102">
        <v>1.4</v>
      </c>
      <c r="E118" s="102">
        <v>2</v>
      </c>
      <c r="F118" s="102">
        <v>22.4</v>
      </c>
      <c r="G118" s="102">
        <v>0.02</v>
      </c>
      <c r="H118" s="102">
        <v>0</v>
      </c>
      <c r="I118" s="102">
        <v>0.08</v>
      </c>
      <c r="J118" s="102">
        <v>0</v>
      </c>
      <c r="K118" s="102">
        <v>34</v>
      </c>
      <c r="L118" s="102">
        <v>45</v>
      </c>
      <c r="M118" s="102">
        <v>7</v>
      </c>
      <c r="N118" s="102">
        <v>0</v>
      </c>
      <c r="O118" s="102">
        <v>116</v>
      </c>
    </row>
    <row r="119" spans="1:15" x14ac:dyDescent="0.25">
      <c r="A119" s="105" t="s">
        <v>191</v>
      </c>
      <c r="B119" s="102"/>
      <c r="C119" s="102">
        <v>30</v>
      </c>
      <c r="D119" s="102">
        <v>2.25</v>
      </c>
      <c r="E119" s="102">
        <v>0.87</v>
      </c>
      <c r="F119" s="102">
        <v>15.27</v>
      </c>
      <c r="G119" s="102">
        <v>0</v>
      </c>
      <c r="H119" s="102">
        <v>0</v>
      </c>
      <c r="I119" s="102">
        <v>0</v>
      </c>
      <c r="J119" s="102">
        <v>0</v>
      </c>
      <c r="K119" s="102">
        <v>6</v>
      </c>
      <c r="L119" s="102">
        <v>0</v>
      </c>
      <c r="M119" s="102">
        <v>5</v>
      </c>
      <c r="N119" s="102">
        <v>0</v>
      </c>
      <c r="O119" s="102">
        <v>79.2</v>
      </c>
    </row>
    <row r="120" spans="1:15" x14ac:dyDescent="0.25">
      <c r="A120" s="105" t="s">
        <v>186</v>
      </c>
      <c r="B120" s="102"/>
      <c r="C120" s="223">
        <f t="shared" ref="C120:O120" si="8">SUM(C117:C119)</f>
        <v>380</v>
      </c>
      <c r="D120" s="223">
        <f t="shared" si="8"/>
        <v>7.5600000000000005</v>
      </c>
      <c r="E120" s="223">
        <f t="shared" si="8"/>
        <v>4.88</v>
      </c>
      <c r="F120" s="223">
        <f t="shared" si="8"/>
        <v>61.05</v>
      </c>
      <c r="G120" s="223">
        <f t="shared" si="8"/>
        <v>0.03</v>
      </c>
      <c r="H120" s="223">
        <f t="shared" si="8"/>
        <v>0</v>
      </c>
      <c r="I120" s="223">
        <f t="shared" si="8"/>
        <v>110.08</v>
      </c>
      <c r="J120" s="223">
        <f t="shared" si="8"/>
        <v>0</v>
      </c>
      <c r="K120" s="223">
        <f t="shared" si="8"/>
        <v>214.9</v>
      </c>
      <c r="L120" s="223">
        <f t="shared" si="8"/>
        <v>149.56</v>
      </c>
      <c r="M120" s="223">
        <f t="shared" si="8"/>
        <v>53.12</v>
      </c>
      <c r="N120" s="223">
        <f t="shared" si="8"/>
        <v>1.1299999999999999</v>
      </c>
      <c r="O120" s="223">
        <f t="shared" si="8"/>
        <v>322.5</v>
      </c>
    </row>
    <row r="121" spans="1:15" x14ac:dyDescent="0.25">
      <c r="A121" s="105" t="s">
        <v>195</v>
      </c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</row>
    <row r="122" spans="1:15" x14ac:dyDescent="0.25">
      <c r="A122" s="105" t="s">
        <v>39</v>
      </c>
      <c r="B122" s="103">
        <v>3</v>
      </c>
      <c r="C122" s="102">
        <v>30</v>
      </c>
      <c r="D122" s="102">
        <v>0.21</v>
      </c>
      <c r="E122" s="102">
        <v>0.03</v>
      </c>
      <c r="F122" s="102">
        <v>1.1100000000000001</v>
      </c>
      <c r="G122" s="102">
        <v>0.01</v>
      </c>
      <c r="H122" s="102">
        <v>1.71</v>
      </c>
      <c r="I122" s="102">
        <v>0</v>
      </c>
      <c r="J122" s="102">
        <v>0</v>
      </c>
      <c r="K122" s="102">
        <v>7.87</v>
      </c>
      <c r="L122" s="102">
        <v>14.41</v>
      </c>
      <c r="M122" s="102">
        <v>4.79</v>
      </c>
      <c r="N122" s="102">
        <v>0.2</v>
      </c>
      <c r="O122" s="102">
        <v>4.1100000000000003</v>
      </c>
    </row>
    <row r="123" spans="1:15" x14ac:dyDescent="0.25">
      <c r="A123" s="105" t="s">
        <v>198</v>
      </c>
      <c r="B123" s="103">
        <v>10</v>
      </c>
      <c r="C123" s="102">
        <v>250</v>
      </c>
      <c r="D123" s="102">
        <v>2.5</v>
      </c>
      <c r="E123" s="102">
        <v>2.79</v>
      </c>
      <c r="F123" s="102">
        <v>17</v>
      </c>
      <c r="G123" s="102">
        <v>0.1</v>
      </c>
      <c r="H123" s="102">
        <v>8.33</v>
      </c>
      <c r="I123" s="102">
        <v>0</v>
      </c>
      <c r="J123" s="102">
        <v>0</v>
      </c>
      <c r="K123" s="102">
        <v>25.9</v>
      </c>
      <c r="L123" s="102">
        <v>87.35</v>
      </c>
      <c r="M123" s="102">
        <v>26.5</v>
      </c>
      <c r="N123" s="102">
        <v>1.01</v>
      </c>
      <c r="O123" s="102">
        <v>103.25</v>
      </c>
    </row>
    <row r="124" spans="1:15" x14ac:dyDescent="0.25">
      <c r="A124" s="230" t="s">
        <v>199</v>
      </c>
      <c r="B124" s="102" t="s">
        <v>200</v>
      </c>
      <c r="C124" s="102" t="s">
        <v>201</v>
      </c>
      <c r="D124" s="102">
        <v>20.13</v>
      </c>
      <c r="E124" s="102">
        <v>18.57</v>
      </c>
      <c r="F124" s="102">
        <v>41.42</v>
      </c>
      <c r="G124" s="102">
        <v>0.31</v>
      </c>
      <c r="H124" s="102">
        <v>37.799999999999997</v>
      </c>
      <c r="I124" s="102">
        <v>53.8</v>
      </c>
      <c r="J124" s="102">
        <v>0</v>
      </c>
      <c r="K124" s="102">
        <v>57.55</v>
      </c>
      <c r="L124" s="102">
        <v>257.91000000000003</v>
      </c>
      <c r="M124" s="102">
        <v>68.790000000000006</v>
      </c>
      <c r="N124" s="102">
        <v>3.52</v>
      </c>
      <c r="O124" s="102">
        <v>421.23</v>
      </c>
    </row>
    <row r="125" spans="1:15" x14ac:dyDescent="0.25">
      <c r="A125" s="105" t="s">
        <v>35</v>
      </c>
      <c r="B125" s="102">
        <v>31</v>
      </c>
      <c r="C125" s="27">
        <v>200</v>
      </c>
      <c r="D125" s="27">
        <v>0.04</v>
      </c>
      <c r="E125" s="27">
        <v>0</v>
      </c>
      <c r="F125" s="27">
        <v>24.76</v>
      </c>
      <c r="G125" s="27">
        <v>0.01</v>
      </c>
      <c r="H125" s="27">
        <v>1.08</v>
      </c>
      <c r="I125" s="27">
        <v>0</v>
      </c>
      <c r="J125" s="27">
        <v>0</v>
      </c>
      <c r="K125" s="27">
        <v>6.4</v>
      </c>
      <c r="L125" s="27">
        <v>3.6</v>
      </c>
      <c r="M125" s="102">
        <v>0</v>
      </c>
      <c r="N125" s="27">
        <v>0.18</v>
      </c>
      <c r="O125" s="27">
        <v>94.2</v>
      </c>
    </row>
    <row r="126" spans="1:15" x14ac:dyDescent="0.25">
      <c r="A126" s="105" t="s">
        <v>36</v>
      </c>
      <c r="B126" s="102"/>
      <c r="C126" s="102">
        <v>30</v>
      </c>
      <c r="D126" s="102">
        <v>2.2799999999999998</v>
      </c>
      <c r="E126" s="102">
        <v>0.27</v>
      </c>
      <c r="F126" s="102">
        <v>1.46</v>
      </c>
      <c r="G126" s="102">
        <v>1.2999999999999999E-2</v>
      </c>
      <c r="H126" s="102">
        <v>9</v>
      </c>
      <c r="I126" s="102">
        <v>0</v>
      </c>
      <c r="J126" s="102">
        <v>0</v>
      </c>
      <c r="K126" s="102">
        <v>19.2</v>
      </c>
      <c r="L126" s="102">
        <v>3.1</v>
      </c>
      <c r="M126" s="102">
        <v>5.0999999999999996</v>
      </c>
      <c r="N126" s="102">
        <v>0.56999999999999995</v>
      </c>
      <c r="O126" s="102">
        <v>79</v>
      </c>
    </row>
    <row r="127" spans="1:15" x14ac:dyDescent="0.25">
      <c r="A127" s="105" t="s">
        <v>33</v>
      </c>
      <c r="B127" s="52"/>
      <c r="C127" s="53">
        <v>30</v>
      </c>
      <c r="D127" s="102">
        <v>2.83</v>
      </c>
      <c r="E127" s="102">
        <v>0.27</v>
      </c>
      <c r="F127" s="102">
        <v>1.49</v>
      </c>
      <c r="G127" s="102">
        <v>0.09</v>
      </c>
      <c r="H127" s="102">
        <v>0</v>
      </c>
      <c r="I127" s="102">
        <v>0</v>
      </c>
      <c r="J127" s="102">
        <v>0</v>
      </c>
      <c r="K127" s="102">
        <v>7</v>
      </c>
      <c r="L127" s="102">
        <v>14</v>
      </c>
      <c r="M127" s="102">
        <v>5</v>
      </c>
      <c r="N127" s="102">
        <v>0</v>
      </c>
      <c r="O127" s="102">
        <v>67.8</v>
      </c>
    </row>
    <row r="128" spans="1:15" x14ac:dyDescent="0.25">
      <c r="A128" s="105" t="s">
        <v>188</v>
      </c>
      <c r="B128" s="102"/>
      <c r="C128" s="223">
        <v>790</v>
      </c>
      <c r="D128" s="223">
        <f t="shared" ref="D128:I128" si="9">SUM(D122:D127)</f>
        <v>27.990000000000002</v>
      </c>
      <c r="E128" s="223">
        <f t="shared" si="9"/>
        <v>21.93</v>
      </c>
      <c r="F128" s="223">
        <f t="shared" si="9"/>
        <v>87.24</v>
      </c>
      <c r="G128" s="223">
        <f t="shared" si="9"/>
        <v>0.53300000000000003</v>
      </c>
      <c r="H128" s="223">
        <f t="shared" si="9"/>
        <v>57.919999999999995</v>
      </c>
      <c r="I128" s="223">
        <f t="shared" si="9"/>
        <v>53.8</v>
      </c>
      <c r="J128" s="223">
        <v>0</v>
      </c>
      <c r="K128" s="223">
        <f>SUM(K122:K127)</f>
        <v>123.92</v>
      </c>
      <c r="L128" s="223">
        <f>SUM(L122:L127)</f>
        <v>380.37000000000006</v>
      </c>
      <c r="M128" s="223">
        <f>SUM(M122:M127)</f>
        <v>110.18</v>
      </c>
      <c r="N128" s="223">
        <f>SUM(N122:N127)</f>
        <v>5.48</v>
      </c>
      <c r="O128" s="223">
        <f>SUM(O122:O127)</f>
        <v>769.59</v>
      </c>
    </row>
    <row r="129" spans="1:15" x14ac:dyDescent="0.25">
      <c r="A129" s="105" t="s">
        <v>166</v>
      </c>
      <c r="B129" s="52"/>
      <c r="C129" s="53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</row>
    <row r="130" spans="1:15" x14ac:dyDescent="0.25">
      <c r="A130" s="105" t="s">
        <v>210</v>
      </c>
      <c r="B130" s="52"/>
      <c r="C130" s="60">
        <v>185</v>
      </c>
      <c r="D130" s="223">
        <v>0.8</v>
      </c>
      <c r="E130" s="223">
        <v>0.8</v>
      </c>
      <c r="F130" s="223">
        <v>20</v>
      </c>
      <c r="G130" s="223">
        <v>0.06</v>
      </c>
      <c r="H130" s="223">
        <v>20</v>
      </c>
      <c r="I130" s="223">
        <v>10</v>
      </c>
      <c r="J130" s="223">
        <v>0.4</v>
      </c>
      <c r="K130" s="223">
        <v>32</v>
      </c>
      <c r="L130" s="223">
        <v>0.8</v>
      </c>
      <c r="M130" s="225">
        <v>18</v>
      </c>
      <c r="N130" s="223">
        <v>4.4000000000000004</v>
      </c>
      <c r="O130" s="223">
        <v>85</v>
      </c>
    </row>
    <row r="131" spans="1:15" x14ac:dyDescent="0.25">
      <c r="A131" s="224" t="s">
        <v>167</v>
      </c>
      <c r="B131" s="52"/>
      <c r="C131" s="60">
        <v>1355</v>
      </c>
      <c r="D131" s="223">
        <v>36.35</v>
      </c>
      <c r="E131" s="223">
        <v>27.61</v>
      </c>
      <c r="F131" s="223">
        <v>168.29</v>
      </c>
      <c r="G131" s="223">
        <v>0.623</v>
      </c>
      <c r="H131" s="223">
        <v>77.92</v>
      </c>
      <c r="I131" s="223">
        <v>173.88</v>
      </c>
      <c r="J131" s="223">
        <v>0.4</v>
      </c>
      <c r="K131" s="223">
        <v>370.8</v>
      </c>
      <c r="L131" s="223">
        <v>530.79999999999995</v>
      </c>
      <c r="M131" s="223">
        <v>181.32</v>
      </c>
      <c r="N131" s="223">
        <v>11.01</v>
      </c>
      <c r="O131" s="223">
        <v>1177.0999999999999</v>
      </c>
    </row>
    <row r="135" spans="1:15" x14ac:dyDescent="0.25">
      <c r="A135" s="136"/>
      <c r="B135" s="136" t="s">
        <v>219</v>
      </c>
    </row>
    <row r="136" spans="1:15" ht="15.75" x14ac:dyDescent="0.25">
      <c r="A136" s="223" t="s">
        <v>52</v>
      </c>
      <c r="B136" s="223" t="s">
        <v>172</v>
      </c>
      <c r="C136" s="227" t="s">
        <v>175</v>
      </c>
      <c r="D136" s="284" t="s">
        <v>55</v>
      </c>
      <c r="E136" s="284"/>
      <c r="F136" s="284"/>
      <c r="G136" s="284" t="s">
        <v>173</v>
      </c>
      <c r="H136" s="285"/>
      <c r="I136" s="285"/>
      <c r="J136" s="285"/>
      <c r="K136" s="222"/>
      <c r="L136" s="228" t="s">
        <v>174</v>
      </c>
      <c r="M136" s="102"/>
      <c r="N136" s="223"/>
      <c r="O136" s="223" t="s">
        <v>6</v>
      </c>
    </row>
    <row r="137" spans="1:15" x14ac:dyDescent="0.25">
      <c r="A137" s="101"/>
      <c r="B137" s="102"/>
      <c r="C137" s="102"/>
      <c r="D137" s="223" t="s">
        <v>176</v>
      </c>
      <c r="E137" s="223" t="s">
        <v>177</v>
      </c>
      <c r="F137" s="223" t="s">
        <v>178</v>
      </c>
      <c r="G137" s="223" t="s">
        <v>179</v>
      </c>
      <c r="H137" s="223" t="s">
        <v>11</v>
      </c>
      <c r="I137" s="223" t="s">
        <v>180</v>
      </c>
      <c r="J137" s="223" t="s">
        <v>181</v>
      </c>
      <c r="K137" s="223" t="s">
        <v>14</v>
      </c>
      <c r="L137" s="223" t="s">
        <v>182</v>
      </c>
      <c r="M137" s="223" t="s">
        <v>183</v>
      </c>
      <c r="N137" s="223" t="s">
        <v>169</v>
      </c>
      <c r="O137" s="102"/>
    </row>
    <row r="138" spans="1:15" x14ac:dyDescent="0.25">
      <c r="A138" s="110" t="s">
        <v>51</v>
      </c>
      <c r="B138" s="103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</row>
    <row r="139" spans="1:15" x14ac:dyDescent="0.25">
      <c r="A139" s="105" t="s">
        <v>203</v>
      </c>
      <c r="B139" s="102">
        <v>39</v>
      </c>
      <c r="C139" s="102">
        <v>150</v>
      </c>
      <c r="D139" s="102">
        <v>6.81</v>
      </c>
      <c r="E139" s="102">
        <v>7.26</v>
      </c>
      <c r="F139" s="102">
        <v>22.79</v>
      </c>
      <c r="G139" s="102">
        <v>0.12</v>
      </c>
      <c r="H139" s="102">
        <v>5.28</v>
      </c>
      <c r="I139" s="102">
        <v>27.54</v>
      </c>
      <c r="J139" s="102">
        <v>0</v>
      </c>
      <c r="K139" s="102">
        <v>144.13</v>
      </c>
      <c r="L139" s="102">
        <v>117.04</v>
      </c>
      <c r="M139" s="102">
        <v>17.64</v>
      </c>
      <c r="N139" s="102">
        <v>1.24</v>
      </c>
      <c r="O139" s="102">
        <v>183.87</v>
      </c>
    </row>
    <row r="140" spans="1:15" x14ac:dyDescent="0.25">
      <c r="A140" s="105" t="s">
        <v>37</v>
      </c>
      <c r="B140" s="102">
        <v>33</v>
      </c>
      <c r="C140" s="102">
        <v>200</v>
      </c>
      <c r="D140" s="102">
        <v>0.2</v>
      </c>
      <c r="E140" s="102">
        <v>0</v>
      </c>
      <c r="F140" s="102">
        <v>14</v>
      </c>
      <c r="G140" s="102">
        <v>0</v>
      </c>
      <c r="H140" s="102">
        <v>0</v>
      </c>
      <c r="I140" s="102">
        <v>0</v>
      </c>
      <c r="J140" s="102">
        <v>0</v>
      </c>
      <c r="K140" s="102">
        <v>6</v>
      </c>
      <c r="L140" s="102">
        <v>0</v>
      </c>
      <c r="M140" s="102">
        <v>0</v>
      </c>
      <c r="N140" s="102">
        <v>0.4</v>
      </c>
      <c r="O140" s="102">
        <v>28</v>
      </c>
    </row>
    <row r="141" spans="1:15" x14ac:dyDescent="0.25">
      <c r="A141" s="105" t="s">
        <v>155</v>
      </c>
      <c r="B141" s="102">
        <v>2</v>
      </c>
      <c r="C141" s="102">
        <v>50</v>
      </c>
      <c r="D141" s="102">
        <v>4.92</v>
      </c>
      <c r="E141" s="102">
        <v>6.17</v>
      </c>
      <c r="F141" s="102">
        <v>1.1000000000000001</v>
      </c>
      <c r="G141" s="102">
        <v>0.01</v>
      </c>
      <c r="H141" s="102">
        <v>0.14000000000000001</v>
      </c>
      <c r="I141" s="102">
        <v>52</v>
      </c>
      <c r="J141" s="102">
        <v>0</v>
      </c>
      <c r="K141" s="102">
        <v>183</v>
      </c>
      <c r="L141" s="102">
        <v>114</v>
      </c>
      <c r="M141" s="102">
        <v>12</v>
      </c>
      <c r="N141" s="102">
        <v>0.2</v>
      </c>
      <c r="O141" s="102">
        <v>140.6</v>
      </c>
    </row>
    <row r="142" spans="1:15" x14ac:dyDescent="0.25">
      <c r="A142" s="105" t="s">
        <v>186</v>
      </c>
      <c r="B142" s="102"/>
      <c r="C142" s="223">
        <f t="shared" ref="C142:O142" si="10">SUM(C139:C141)</f>
        <v>400</v>
      </c>
      <c r="D142" s="223">
        <f t="shared" si="10"/>
        <v>11.93</v>
      </c>
      <c r="E142" s="223">
        <f t="shared" si="10"/>
        <v>13.43</v>
      </c>
      <c r="F142" s="223">
        <f t="shared" si="10"/>
        <v>37.89</v>
      </c>
      <c r="G142" s="223">
        <f t="shared" si="10"/>
        <v>0.13</v>
      </c>
      <c r="H142" s="223">
        <f t="shared" si="10"/>
        <v>5.42</v>
      </c>
      <c r="I142" s="223">
        <f t="shared" si="10"/>
        <v>79.539999999999992</v>
      </c>
      <c r="J142" s="223">
        <f t="shared" si="10"/>
        <v>0</v>
      </c>
      <c r="K142" s="223">
        <f t="shared" si="10"/>
        <v>333.13</v>
      </c>
      <c r="L142" s="223">
        <f t="shared" si="10"/>
        <v>231.04000000000002</v>
      </c>
      <c r="M142" s="223">
        <f t="shared" si="10"/>
        <v>29.64</v>
      </c>
      <c r="N142" s="223">
        <f t="shared" si="10"/>
        <v>1.84</v>
      </c>
      <c r="O142" s="223">
        <f t="shared" si="10"/>
        <v>352.47</v>
      </c>
    </row>
    <row r="143" spans="1:15" x14ac:dyDescent="0.25">
      <c r="A143" s="105" t="s">
        <v>19</v>
      </c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</row>
    <row r="144" spans="1:15" x14ac:dyDescent="0.25">
      <c r="A144" s="105" t="s">
        <v>34</v>
      </c>
      <c r="B144" s="102">
        <v>4</v>
      </c>
      <c r="C144" s="102">
        <v>30</v>
      </c>
      <c r="D144" s="102">
        <v>0.27</v>
      </c>
      <c r="E144" s="102">
        <v>0.06</v>
      </c>
      <c r="F144" s="102">
        <v>0.81</v>
      </c>
      <c r="G144" s="102">
        <v>0.75</v>
      </c>
      <c r="H144" s="102">
        <v>4.5599999999999996</v>
      </c>
      <c r="I144" s="102">
        <v>1.41</v>
      </c>
      <c r="J144" s="102">
        <v>0</v>
      </c>
      <c r="K144" s="102">
        <v>0.3</v>
      </c>
      <c r="L144" s="102">
        <v>1.5</v>
      </c>
      <c r="M144" s="102">
        <v>1.44</v>
      </c>
      <c r="N144" s="102">
        <v>0.03</v>
      </c>
      <c r="O144" s="102">
        <v>5.4</v>
      </c>
    </row>
    <row r="145" spans="1:15" x14ac:dyDescent="0.25">
      <c r="A145" s="105" t="s">
        <v>204</v>
      </c>
      <c r="B145" s="103">
        <v>9</v>
      </c>
      <c r="C145" s="102">
        <v>250</v>
      </c>
      <c r="D145" s="102">
        <v>2.69</v>
      </c>
      <c r="E145" s="102">
        <v>2.84</v>
      </c>
      <c r="F145" s="102">
        <v>17.14</v>
      </c>
      <c r="G145" s="102">
        <v>0.11</v>
      </c>
      <c r="H145" s="102">
        <v>8.25</v>
      </c>
      <c r="I145" s="102">
        <v>0</v>
      </c>
      <c r="J145" s="102">
        <v>0</v>
      </c>
      <c r="K145" s="102">
        <v>24.6</v>
      </c>
      <c r="L145" s="102">
        <v>66.650000000000006</v>
      </c>
      <c r="M145" s="102">
        <v>27</v>
      </c>
      <c r="N145" s="102">
        <v>1.0900000000000001</v>
      </c>
      <c r="O145" s="102">
        <v>104.75</v>
      </c>
    </row>
    <row r="146" spans="1:15" x14ac:dyDescent="0.25">
      <c r="A146" s="105" t="s">
        <v>205</v>
      </c>
      <c r="B146" s="102">
        <v>14</v>
      </c>
      <c r="C146" s="102" t="s">
        <v>139</v>
      </c>
      <c r="D146" s="102">
        <v>13.87</v>
      </c>
      <c r="E146" s="102">
        <v>7.85</v>
      </c>
      <c r="F146" s="102">
        <v>6.53</v>
      </c>
      <c r="G146" s="102">
        <v>0.1</v>
      </c>
      <c r="H146" s="102">
        <v>3.35</v>
      </c>
      <c r="I146" s="102">
        <v>0.01</v>
      </c>
      <c r="J146" s="102">
        <v>0</v>
      </c>
      <c r="K146" s="102">
        <v>52.14</v>
      </c>
      <c r="L146" s="102">
        <v>238.46</v>
      </c>
      <c r="M146" s="102">
        <v>59.77</v>
      </c>
      <c r="N146" s="102">
        <v>0.96</v>
      </c>
      <c r="O146" s="102">
        <v>150</v>
      </c>
    </row>
    <row r="147" spans="1:15" x14ac:dyDescent="0.25">
      <c r="A147" s="110" t="s">
        <v>44</v>
      </c>
      <c r="B147" s="102">
        <v>46</v>
      </c>
      <c r="C147" s="27">
        <v>180</v>
      </c>
      <c r="D147" s="27">
        <v>3.67</v>
      </c>
      <c r="E147" s="27">
        <v>5.76</v>
      </c>
      <c r="F147" s="27">
        <v>24.53</v>
      </c>
      <c r="G147" s="27">
        <v>0.16</v>
      </c>
      <c r="H147" s="27">
        <v>21.8</v>
      </c>
      <c r="I147" s="27">
        <v>30.6</v>
      </c>
      <c r="J147" s="27">
        <v>0</v>
      </c>
      <c r="K147" s="27">
        <v>44.37</v>
      </c>
      <c r="L147" s="27">
        <v>103.91</v>
      </c>
      <c r="M147" s="27">
        <v>33.299999999999997</v>
      </c>
      <c r="N147" s="27">
        <v>1.21</v>
      </c>
      <c r="O147" s="102">
        <v>164.7</v>
      </c>
    </row>
    <row r="148" spans="1:15" x14ac:dyDescent="0.25">
      <c r="A148" s="105" t="s">
        <v>35</v>
      </c>
      <c r="B148" s="102">
        <v>31</v>
      </c>
      <c r="C148" s="27">
        <v>200</v>
      </c>
      <c r="D148" s="27">
        <v>0.04</v>
      </c>
      <c r="E148" s="27">
        <v>0</v>
      </c>
      <c r="F148" s="27">
        <v>24.76</v>
      </c>
      <c r="G148" s="27">
        <v>0.01</v>
      </c>
      <c r="H148" s="27">
        <v>1.08</v>
      </c>
      <c r="I148" s="27">
        <v>0</v>
      </c>
      <c r="J148" s="27">
        <v>0</v>
      </c>
      <c r="K148" s="27">
        <v>6.4</v>
      </c>
      <c r="L148" s="27">
        <v>3.6</v>
      </c>
      <c r="M148" s="102">
        <v>0</v>
      </c>
      <c r="N148" s="27">
        <v>0.18</v>
      </c>
      <c r="O148" s="27">
        <v>94.2</v>
      </c>
    </row>
    <row r="149" spans="1:15" x14ac:dyDescent="0.25">
      <c r="A149" s="105" t="s">
        <v>36</v>
      </c>
      <c r="B149" s="102"/>
      <c r="C149" s="102">
        <v>30</v>
      </c>
      <c r="D149" s="102">
        <v>2.2799999999999998</v>
      </c>
      <c r="E149" s="102">
        <v>0.27</v>
      </c>
      <c r="F149" s="102">
        <v>1.46</v>
      </c>
      <c r="G149" s="102">
        <v>1.2999999999999999E-2</v>
      </c>
      <c r="H149" s="102">
        <v>9</v>
      </c>
      <c r="I149" s="102">
        <v>0</v>
      </c>
      <c r="J149" s="102">
        <v>0</v>
      </c>
      <c r="K149" s="102">
        <v>19.2</v>
      </c>
      <c r="L149" s="102">
        <v>3.1</v>
      </c>
      <c r="M149" s="102">
        <v>5.0999999999999996</v>
      </c>
      <c r="N149" s="102">
        <v>0.56999999999999995</v>
      </c>
      <c r="O149" s="102">
        <v>79</v>
      </c>
    </row>
    <row r="150" spans="1:15" x14ac:dyDescent="0.25">
      <c r="A150" s="105" t="s">
        <v>33</v>
      </c>
      <c r="B150" s="52"/>
      <c r="C150" s="53">
        <v>30</v>
      </c>
      <c r="D150" s="102">
        <v>2.83</v>
      </c>
      <c r="E150" s="102">
        <v>0.27</v>
      </c>
      <c r="F150" s="102">
        <v>1.49</v>
      </c>
      <c r="G150" s="102">
        <v>0.09</v>
      </c>
      <c r="H150" s="102">
        <v>0</v>
      </c>
      <c r="I150" s="102">
        <v>0</v>
      </c>
      <c r="J150" s="102">
        <v>0</v>
      </c>
      <c r="K150" s="102">
        <v>7</v>
      </c>
      <c r="L150" s="102">
        <v>14</v>
      </c>
      <c r="M150" s="102">
        <v>5</v>
      </c>
      <c r="N150" s="102">
        <v>0</v>
      </c>
      <c r="O150" s="102">
        <v>67.8</v>
      </c>
    </row>
    <row r="151" spans="1:15" x14ac:dyDescent="0.25">
      <c r="A151" s="105" t="s">
        <v>188</v>
      </c>
      <c r="B151" s="52"/>
      <c r="C151" s="60">
        <v>875</v>
      </c>
      <c r="D151" s="223">
        <f t="shared" ref="D151:I151" si="11">SUM(D144:D150)</f>
        <v>25.65</v>
      </c>
      <c r="E151" s="223">
        <f t="shared" si="11"/>
        <v>17.049999999999997</v>
      </c>
      <c r="F151" s="223">
        <f t="shared" si="11"/>
        <v>76.72</v>
      </c>
      <c r="G151" s="223">
        <f t="shared" si="11"/>
        <v>1.2329999999999999</v>
      </c>
      <c r="H151" s="223">
        <f t="shared" si="11"/>
        <v>48.04</v>
      </c>
      <c r="I151" s="223">
        <f t="shared" si="11"/>
        <v>32.020000000000003</v>
      </c>
      <c r="J151" s="223">
        <v>0</v>
      </c>
      <c r="K151" s="223">
        <f>SUM(K144:K150)</f>
        <v>154.01</v>
      </c>
      <c r="L151" s="223">
        <f>SUM(L144:L150)</f>
        <v>431.22</v>
      </c>
      <c r="M151" s="223">
        <f>SUM(M144:M150)</f>
        <v>131.61000000000001</v>
      </c>
      <c r="N151" s="223">
        <f>SUM(N144:N150)</f>
        <v>4.04</v>
      </c>
      <c r="O151" s="223">
        <f>SUM(O144:O150)</f>
        <v>665.84999999999991</v>
      </c>
    </row>
    <row r="152" spans="1:15" x14ac:dyDescent="0.25">
      <c r="A152" s="105" t="s">
        <v>166</v>
      </c>
      <c r="B152" s="52"/>
      <c r="C152" s="53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</row>
    <row r="153" spans="1:15" x14ac:dyDescent="0.25">
      <c r="A153" s="224" t="s">
        <v>206</v>
      </c>
      <c r="B153" s="52"/>
      <c r="C153" s="60">
        <v>38</v>
      </c>
      <c r="D153" s="223">
        <v>1.9</v>
      </c>
      <c r="E153" s="223">
        <v>11.8</v>
      </c>
      <c r="F153" s="223">
        <v>22.7</v>
      </c>
      <c r="G153" s="223">
        <v>4.0000000000000001E-3</v>
      </c>
      <c r="H153" s="223">
        <v>22.2</v>
      </c>
      <c r="I153" s="223">
        <v>190</v>
      </c>
      <c r="J153" s="223">
        <v>2.6</v>
      </c>
      <c r="K153" s="223">
        <v>174</v>
      </c>
      <c r="L153" s="223">
        <v>2.8</v>
      </c>
      <c r="M153" s="223">
        <v>4.5999999999999996</v>
      </c>
      <c r="N153" s="223">
        <v>0.1</v>
      </c>
      <c r="O153" s="223">
        <v>117</v>
      </c>
    </row>
    <row r="154" spans="1:15" x14ac:dyDescent="0.25">
      <c r="A154" s="224" t="s">
        <v>167</v>
      </c>
      <c r="B154" s="52"/>
      <c r="C154" s="60">
        <v>1313</v>
      </c>
      <c r="D154" s="223">
        <v>39.479999999999997</v>
      </c>
      <c r="E154" s="223">
        <v>42.28</v>
      </c>
      <c r="F154" s="223">
        <v>137.31</v>
      </c>
      <c r="G154" s="223">
        <v>1.367</v>
      </c>
      <c r="H154" s="223">
        <v>75.66</v>
      </c>
      <c r="I154" s="223">
        <v>301.56</v>
      </c>
      <c r="J154" s="223">
        <v>2.6</v>
      </c>
      <c r="K154" s="223">
        <v>661.1</v>
      </c>
      <c r="L154" s="223">
        <v>665</v>
      </c>
      <c r="M154" s="225">
        <v>165.84</v>
      </c>
      <c r="N154" s="223">
        <v>5.98</v>
      </c>
      <c r="O154" s="223">
        <v>1135.4000000000001</v>
      </c>
    </row>
    <row r="158" spans="1:15" x14ac:dyDescent="0.25">
      <c r="A158" s="136"/>
      <c r="B158" s="136" t="s">
        <v>220</v>
      </c>
    </row>
    <row r="159" spans="1:15" ht="15.75" x14ac:dyDescent="0.25">
      <c r="A159" s="223" t="s">
        <v>52</v>
      </c>
      <c r="B159" s="236" t="s">
        <v>231</v>
      </c>
      <c r="C159" s="227" t="s">
        <v>175</v>
      </c>
      <c r="D159" s="284" t="s">
        <v>55</v>
      </c>
      <c r="E159" s="284"/>
      <c r="F159" s="284"/>
      <c r="G159" s="284" t="s">
        <v>173</v>
      </c>
      <c r="H159" s="285"/>
      <c r="I159" s="285"/>
      <c r="J159" s="285"/>
      <c r="K159" s="222"/>
      <c r="L159" s="228" t="s">
        <v>174</v>
      </c>
      <c r="M159" s="102"/>
      <c r="N159" s="223"/>
      <c r="O159" s="223" t="s">
        <v>6</v>
      </c>
    </row>
    <row r="160" spans="1:15" x14ac:dyDescent="0.25">
      <c r="A160" s="101"/>
      <c r="B160" s="102"/>
      <c r="C160" s="102"/>
      <c r="D160" s="223" t="s">
        <v>176</v>
      </c>
      <c r="E160" s="223" t="s">
        <v>177</v>
      </c>
      <c r="F160" s="223" t="s">
        <v>178</v>
      </c>
      <c r="G160" s="223" t="s">
        <v>179</v>
      </c>
      <c r="H160" s="223" t="s">
        <v>11</v>
      </c>
      <c r="I160" s="223" t="s">
        <v>180</v>
      </c>
      <c r="J160" s="223" t="s">
        <v>181</v>
      </c>
      <c r="K160" s="223" t="s">
        <v>14</v>
      </c>
      <c r="L160" s="223" t="s">
        <v>182</v>
      </c>
      <c r="M160" s="223" t="s">
        <v>183</v>
      </c>
      <c r="N160" s="223" t="s">
        <v>169</v>
      </c>
      <c r="O160" s="102"/>
    </row>
    <row r="161" spans="1:15" x14ac:dyDescent="0.25">
      <c r="A161" s="110" t="s">
        <v>51</v>
      </c>
      <c r="B161" s="103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</row>
    <row r="162" spans="1:15" x14ac:dyDescent="0.25">
      <c r="A162" s="105" t="s">
        <v>207</v>
      </c>
      <c r="B162" s="102">
        <v>42</v>
      </c>
      <c r="C162" s="102">
        <v>110</v>
      </c>
      <c r="D162" s="102">
        <v>14.27</v>
      </c>
      <c r="E162" s="102">
        <v>22.16</v>
      </c>
      <c r="F162" s="102">
        <v>2.65</v>
      </c>
      <c r="G162" s="102">
        <v>0.1</v>
      </c>
      <c r="H162" s="102">
        <v>0.25</v>
      </c>
      <c r="I162" s="102">
        <v>345</v>
      </c>
      <c r="J162" s="102">
        <v>0</v>
      </c>
      <c r="K162" s="102">
        <v>114.2</v>
      </c>
      <c r="L162" s="102">
        <v>260.5</v>
      </c>
      <c r="M162" s="102">
        <v>19.5</v>
      </c>
      <c r="N162" s="102">
        <v>2.94</v>
      </c>
      <c r="O162" s="102">
        <v>267.93</v>
      </c>
    </row>
    <row r="163" spans="1:15" x14ac:dyDescent="0.25">
      <c r="A163" s="105" t="s">
        <v>37</v>
      </c>
      <c r="B163" s="102">
        <v>33</v>
      </c>
      <c r="C163" s="102">
        <v>200</v>
      </c>
      <c r="D163" s="102">
        <v>0.2</v>
      </c>
      <c r="E163" s="102">
        <v>0</v>
      </c>
      <c r="F163" s="102">
        <v>14</v>
      </c>
      <c r="G163" s="102">
        <v>0</v>
      </c>
      <c r="H163" s="102">
        <v>0</v>
      </c>
      <c r="I163" s="102">
        <v>0</v>
      </c>
      <c r="J163" s="102">
        <v>0</v>
      </c>
      <c r="K163" s="102">
        <v>6</v>
      </c>
      <c r="L163" s="102">
        <v>0</v>
      </c>
      <c r="M163" s="102">
        <v>0</v>
      </c>
      <c r="N163" s="102">
        <v>0.4</v>
      </c>
      <c r="O163" s="102">
        <v>28</v>
      </c>
    </row>
    <row r="164" spans="1:15" x14ac:dyDescent="0.25">
      <c r="A164" s="105" t="s">
        <v>191</v>
      </c>
      <c r="B164" s="102"/>
      <c r="C164" s="102">
        <v>30</v>
      </c>
      <c r="D164" s="102">
        <v>2.25</v>
      </c>
      <c r="E164" s="102">
        <v>0.87</v>
      </c>
      <c r="F164" s="102">
        <v>15.27</v>
      </c>
      <c r="G164" s="102">
        <v>0</v>
      </c>
      <c r="H164" s="102">
        <v>0</v>
      </c>
      <c r="I164" s="102">
        <v>0</v>
      </c>
      <c r="J164" s="102">
        <v>0</v>
      </c>
      <c r="K164" s="102">
        <v>6</v>
      </c>
      <c r="L164" s="102">
        <v>0</v>
      </c>
      <c r="M164" s="102">
        <v>5</v>
      </c>
      <c r="N164" s="102">
        <v>0</v>
      </c>
      <c r="O164" s="102">
        <v>79.2</v>
      </c>
    </row>
    <row r="165" spans="1:15" x14ac:dyDescent="0.25">
      <c r="A165" s="105" t="s">
        <v>186</v>
      </c>
      <c r="B165" s="102"/>
      <c r="C165" s="223">
        <f t="shared" ref="C165:O165" si="12">SUM(C162:C164)</f>
        <v>340</v>
      </c>
      <c r="D165" s="223">
        <f t="shared" si="12"/>
        <v>16.72</v>
      </c>
      <c r="E165" s="223">
        <f t="shared" si="12"/>
        <v>23.03</v>
      </c>
      <c r="F165" s="223">
        <f t="shared" si="12"/>
        <v>31.919999999999998</v>
      </c>
      <c r="G165" s="223">
        <f t="shared" si="12"/>
        <v>0.1</v>
      </c>
      <c r="H165" s="223">
        <f t="shared" si="12"/>
        <v>0.25</v>
      </c>
      <c r="I165" s="223">
        <f t="shared" si="12"/>
        <v>345</v>
      </c>
      <c r="J165" s="223">
        <f t="shared" si="12"/>
        <v>0</v>
      </c>
      <c r="K165" s="223">
        <f t="shared" si="12"/>
        <v>126.2</v>
      </c>
      <c r="L165" s="223">
        <f t="shared" si="12"/>
        <v>260.5</v>
      </c>
      <c r="M165" s="223">
        <f t="shared" si="12"/>
        <v>24.5</v>
      </c>
      <c r="N165" s="223">
        <f t="shared" si="12"/>
        <v>3.34</v>
      </c>
      <c r="O165" s="223">
        <f t="shared" si="12"/>
        <v>375.13</v>
      </c>
    </row>
    <row r="166" spans="1:15" x14ac:dyDescent="0.25">
      <c r="A166" s="105" t="s">
        <v>19</v>
      </c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</row>
    <row r="167" spans="1:15" x14ac:dyDescent="0.25">
      <c r="A167" s="105" t="s">
        <v>39</v>
      </c>
      <c r="B167" s="103">
        <v>3</v>
      </c>
      <c r="C167" s="102">
        <v>30</v>
      </c>
      <c r="D167" s="102">
        <v>0.21</v>
      </c>
      <c r="E167" s="102">
        <v>0.03</v>
      </c>
      <c r="F167" s="102">
        <v>1.1100000000000001</v>
      </c>
      <c r="G167" s="102">
        <v>0.01</v>
      </c>
      <c r="H167" s="102">
        <v>1.71</v>
      </c>
      <c r="I167" s="102">
        <v>0</v>
      </c>
      <c r="J167" s="102">
        <v>0</v>
      </c>
      <c r="K167" s="102">
        <v>7.87</v>
      </c>
      <c r="L167" s="102">
        <v>14.41</v>
      </c>
      <c r="M167" s="102">
        <v>4.79</v>
      </c>
      <c r="N167" s="102">
        <v>0.2</v>
      </c>
      <c r="O167" s="102">
        <v>4.1100000000000003</v>
      </c>
    </row>
    <row r="168" spans="1:15" x14ac:dyDescent="0.25">
      <c r="A168" s="229" t="s">
        <v>193</v>
      </c>
      <c r="B168" s="102">
        <v>6</v>
      </c>
      <c r="C168" s="102" t="s">
        <v>149</v>
      </c>
      <c r="D168" s="102">
        <v>1.75</v>
      </c>
      <c r="E168" s="102">
        <v>4.8899999999999997</v>
      </c>
      <c r="F168" s="102">
        <v>8.49</v>
      </c>
      <c r="G168" s="102">
        <v>0.06</v>
      </c>
      <c r="H168" s="102">
        <v>18.46</v>
      </c>
      <c r="I168" s="102">
        <v>0.02</v>
      </c>
      <c r="J168" s="102">
        <v>0</v>
      </c>
      <c r="K168" s="102">
        <v>43.33</v>
      </c>
      <c r="L168" s="102">
        <v>47.63</v>
      </c>
      <c r="M168" s="102">
        <v>22.25</v>
      </c>
      <c r="N168" s="102">
        <v>0.8</v>
      </c>
      <c r="O168" s="102">
        <v>84.75</v>
      </c>
    </row>
    <row r="169" spans="1:15" x14ac:dyDescent="0.25">
      <c r="A169" s="105" t="s">
        <v>208</v>
      </c>
      <c r="B169" s="102">
        <v>78</v>
      </c>
      <c r="C169" s="102">
        <v>200</v>
      </c>
      <c r="D169" s="102">
        <v>20.3</v>
      </c>
      <c r="E169" s="102">
        <v>17</v>
      </c>
      <c r="F169" s="102">
        <v>35.69</v>
      </c>
      <c r="G169" s="102">
        <v>0.06</v>
      </c>
      <c r="H169" s="102">
        <v>1.01</v>
      </c>
      <c r="I169" s="102">
        <v>48</v>
      </c>
      <c r="J169" s="102">
        <v>0</v>
      </c>
      <c r="K169" s="102">
        <v>45.1</v>
      </c>
      <c r="L169" s="102">
        <v>199.3</v>
      </c>
      <c r="M169" s="102">
        <v>47.5</v>
      </c>
      <c r="N169" s="102">
        <v>2.19</v>
      </c>
      <c r="O169" s="102">
        <v>377</v>
      </c>
    </row>
    <row r="170" spans="1:15" x14ac:dyDescent="0.25">
      <c r="A170" s="105" t="s">
        <v>35</v>
      </c>
      <c r="B170" s="102">
        <v>31</v>
      </c>
      <c r="C170" s="27">
        <v>200</v>
      </c>
      <c r="D170" s="27">
        <v>0.04</v>
      </c>
      <c r="E170" s="27">
        <v>0</v>
      </c>
      <c r="F170" s="27">
        <v>24.76</v>
      </c>
      <c r="G170" s="27">
        <v>0.01</v>
      </c>
      <c r="H170" s="27">
        <v>1.08</v>
      </c>
      <c r="I170" s="27">
        <v>0</v>
      </c>
      <c r="J170" s="27">
        <v>0</v>
      </c>
      <c r="K170" s="27">
        <v>6.4</v>
      </c>
      <c r="L170" s="27">
        <v>3.6</v>
      </c>
      <c r="M170" s="102">
        <v>0</v>
      </c>
      <c r="N170" s="27">
        <v>0.18</v>
      </c>
      <c r="O170" s="27">
        <v>94.2</v>
      </c>
    </row>
    <row r="171" spans="1:15" x14ac:dyDescent="0.25">
      <c r="A171" s="105" t="s">
        <v>36</v>
      </c>
      <c r="B171" s="102"/>
      <c r="C171" s="102">
        <v>30</v>
      </c>
      <c r="D171" s="102">
        <v>2.2799999999999998</v>
      </c>
      <c r="E171" s="102">
        <v>0.27</v>
      </c>
      <c r="F171" s="102">
        <v>1.46</v>
      </c>
      <c r="G171" s="102">
        <v>1.2999999999999999E-2</v>
      </c>
      <c r="H171" s="102">
        <v>9</v>
      </c>
      <c r="I171" s="102">
        <v>0</v>
      </c>
      <c r="J171" s="102">
        <v>0</v>
      </c>
      <c r="K171" s="102">
        <v>19.2</v>
      </c>
      <c r="L171" s="102">
        <v>3.1</v>
      </c>
      <c r="M171" s="102">
        <v>5.0999999999999996</v>
      </c>
      <c r="N171" s="102">
        <v>0.56999999999999995</v>
      </c>
      <c r="O171" s="102">
        <v>79</v>
      </c>
    </row>
    <row r="172" spans="1:15" x14ac:dyDescent="0.25">
      <c r="A172" s="105" t="s">
        <v>33</v>
      </c>
      <c r="B172" s="52"/>
      <c r="C172" s="53">
        <v>30</v>
      </c>
      <c r="D172" s="102">
        <v>2.83</v>
      </c>
      <c r="E172" s="102">
        <v>0.27</v>
      </c>
      <c r="F172" s="102">
        <v>1.49</v>
      </c>
      <c r="G172" s="102">
        <v>0.09</v>
      </c>
      <c r="H172" s="102">
        <v>0</v>
      </c>
      <c r="I172" s="102">
        <v>0</v>
      </c>
      <c r="J172" s="102">
        <v>0</v>
      </c>
      <c r="K172" s="102">
        <v>7</v>
      </c>
      <c r="L172" s="102">
        <v>14</v>
      </c>
      <c r="M172" s="102">
        <v>5</v>
      </c>
      <c r="N172" s="102">
        <v>0</v>
      </c>
      <c r="O172" s="102">
        <v>67.8</v>
      </c>
    </row>
    <row r="173" spans="1:15" x14ac:dyDescent="0.25">
      <c r="A173" s="105" t="s">
        <v>188</v>
      </c>
      <c r="B173" s="102"/>
      <c r="C173" s="223">
        <v>750</v>
      </c>
      <c r="D173" s="223">
        <f t="shared" ref="D173:I173" si="13">SUM(D167:D172)</f>
        <v>27.410000000000004</v>
      </c>
      <c r="E173" s="223">
        <f t="shared" si="13"/>
        <v>22.46</v>
      </c>
      <c r="F173" s="223">
        <f t="shared" si="13"/>
        <v>72.999999999999986</v>
      </c>
      <c r="G173" s="223">
        <f t="shared" si="13"/>
        <v>0.24300000000000002</v>
      </c>
      <c r="H173" s="223">
        <f t="shared" si="13"/>
        <v>31.260000000000005</v>
      </c>
      <c r="I173" s="223">
        <f t="shared" si="13"/>
        <v>48.02</v>
      </c>
      <c r="J173" s="223">
        <v>0</v>
      </c>
      <c r="K173" s="223">
        <f>SUM(K167:K172)</f>
        <v>128.9</v>
      </c>
      <c r="L173" s="223">
        <f>SUM(L167:L172)</f>
        <v>282.04000000000008</v>
      </c>
      <c r="M173" s="223">
        <f>SUM(M167:M172)</f>
        <v>84.639999999999986</v>
      </c>
      <c r="N173" s="223">
        <f>SUM(N167:N172)</f>
        <v>3.94</v>
      </c>
      <c r="O173" s="223">
        <f>SUM(O167:O172)</f>
        <v>706.86</v>
      </c>
    </row>
    <row r="174" spans="1:15" x14ac:dyDescent="0.25">
      <c r="A174" s="105" t="s">
        <v>166</v>
      </c>
      <c r="B174" s="52"/>
      <c r="C174" s="53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</row>
    <row r="175" spans="1:15" x14ac:dyDescent="0.25">
      <c r="A175" s="105" t="s">
        <v>209</v>
      </c>
      <c r="B175" s="52"/>
      <c r="C175" s="60">
        <v>185</v>
      </c>
      <c r="D175" s="223">
        <v>0.8</v>
      </c>
      <c r="E175" s="223">
        <v>0.8</v>
      </c>
      <c r="F175" s="223">
        <v>20</v>
      </c>
      <c r="G175" s="223">
        <v>0.06</v>
      </c>
      <c r="H175" s="223">
        <v>20</v>
      </c>
      <c r="I175" s="223">
        <v>10</v>
      </c>
      <c r="J175" s="223">
        <v>0.4</v>
      </c>
      <c r="K175" s="223">
        <v>32</v>
      </c>
      <c r="L175" s="223">
        <v>0.8</v>
      </c>
      <c r="M175" s="225">
        <v>18</v>
      </c>
      <c r="N175" s="223">
        <v>4.4000000000000004</v>
      </c>
      <c r="O175" s="223">
        <v>86</v>
      </c>
    </row>
    <row r="176" spans="1:15" x14ac:dyDescent="0.25">
      <c r="A176" s="224" t="s">
        <v>211</v>
      </c>
      <c r="B176" s="52"/>
      <c r="C176" s="60">
        <v>1275</v>
      </c>
      <c r="D176" s="223">
        <v>44.93</v>
      </c>
      <c r="E176" s="223">
        <v>46.29</v>
      </c>
      <c r="F176" s="223">
        <v>124.92</v>
      </c>
      <c r="G176" s="223">
        <v>0.40300000000000002</v>
      </c>
      <c r="H176" s="223">
        <v>51.51</v>
      </c>
      <c r="I176" s="223">
        <v>403.02</v>
      </c>
      <c r="J176" s="223">
        <v>0.4</v>
      </c>
      <c r="K176" s="223">
        <v>287.10000000000002</v>
      </c>
      <c r="L176" s="223">
        <v>543.29999999999995</v>
      </c>
      <c r="M176" s="223">
        <v>127.14</v>
      </c>
      <c r="N176" s="223">
        <v>11.68</v>
      </c>
      <c r="O176" s="223">
        <v>1168</v>
      </c>
    </row>
    <row r="180" spans="1:15" x14ac:dyDescent="0.25">
      <c r="A180" s="136"/>
      <c r="B180" s="136" t="s">
        <v>221</v>
      </c>
    </row>
    <row r="181" spans="1:15" ht="15.75" x14ac:dyDescent="0.25">
      <c r="A181" s="223" t="s">
        <v>52</v>
      </c>
      <c r="B181" s="223" t="s">
        <v>172</v>
      </c>
      <c r="C181" s="227" t="s">
        <v>175</v>
      </c>
      <c r="D181" s="284" t="s">
        <v>55</v>
      </c>
      <c r="E181" s="284"/>
      <c r="F181" s="284"/>
      <c r="G181" s="284" t="s">
        <v>173</v>
      </c>
      <c r="H181" s="285"/>
      <c r="I181" s="285"/>
      <c r="J181" s="285"/>
      <c r="K181" s="222"/>
      <c r="L181" s="228" t="s">
        <v>174</v>
      </c>
      <c r="M181" s="102"/>
      <c r="N181" s="223"/>
      <c r="O181" s="223" t="s">
        <v>6</v>
      </c>
    </row>
    <row r="182" spans="1:15" x14ac:dyDescent="0.25">
      <c r="A182" s="101"/>
      <c r="B182" s="102"/>
      <c r="C182" s="102"/>
      <c r="D182" s="223" t="s">
        <v>176</v>
      </c>
      <c r="E182" s="223" t="s">
        <v>177</v>
      </c>
      <c r="F182" s="223" t="s">
        <v>178</v>
      </c>
      <c r="G182" s="223" t="s">
        <v>179</v>
      </c>
      <c r="H182" s="223" t="s">
        <v>11</v>
      </c>
      <c r="I182" s="223" t="s">
        <v>180</v>
      </c>
      <c r="J182" s="223" t="s">
        <v>181</v>
      </c>
      <c r="K182" s="223" t="s">
        <v>14</v>
      </c>
      <c r="L182" s="223" t="s">
        <v>182</v>
      </c>
      <c r="M182" s="223" t="s">
        <v>183</v>
      </c>
      <c r="N182" s="223" t="s">
        <v>169</v>
      </c>
      <c r="O182" s="102"/>
    </row>
    <row r="183" spans="1:15" x14ac:dyDescent="0.25">
      <c r="A183" s="110" t="s">
        <v>51</v>
      </c>
      <c r="B183" s="103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</row>
    <row r="184" spans="1:15" x14ac:dyDescent="0.25">
      <c r="A184" s="105" t="s">
        <v>214</v>
      </c>
      <c r="B184" s="102">
        <v>63</v>
      </c>
      <c r="C184" s="102">
        <v>150</v>
      </c>
      <c r="D184" s="102">
        <v>4.68</v>
      </c>
      <c r="E184" s="102">
        <v>4.5999999999999996</v>
      </c>
      <c r="F184" s="102">
        <v>14.7</v>
      </c>
      <c r="G184" s="102">
        <v>0.06</v>
      </c>
      <c r="H184" s="102">
        <v>0.82</v>
      </c>
      <c r="I184" s="102">
        <v>127.5</v>
      </c>
      <c r="J184" s="102">
        <v>0</v>
      </c>
      <c r="K184" s="102">
        <v>144.13</v>
      </c>
      <c r="L184" s="102">
        <v>117.04</v>
      </c>
      <c r="M184" s="102">
        <v>17.64</v>
      </c>
      <c r="N184" s="102">
        <v>0.22</v>
      </c>
      <c r="O184" s="102">
        <v>118.98</v>
      </c>
    </row>
    <row r="185" spans="1:15" x14ac:dyDescent="0.25">
      <c r="A185" s="105" t="s">
        <v>154</v>
      </c>
      <c r="B185" s="102">
        <v>44</v>
      </c>
      <c r="C185" s="102">
        <v>200</v>
      </c>
      <c r="D185" s="102">
        <v>1.4</v>
      </c>
      <c r="E185" s="102">
        <v>2</v>
      </c>
      <c r="F185" s="102">
        <v>22.4</v>
      </c>
      <c r="G185" s="102">
        <v>0.02</v>
      </c>
      <c r="H185" s="102">
        <v>0</v>
      </c>
      <c r="I185" s="102">
        <v>0.08</v>
      </c>
      <c r="J185" s="102">
        <v>0</v>
      </c>
      <c r="K185" s="102">
        <v>34</v>
      </c>
      <c r="L185" s="102">
        <v>45</v>
      </c>
      <c r="M185" s="102">
        <v>7</v>
      </c>
      <c r="N185" s="102">
        <v>0</v>
      </c>
      <c r="O185" s="102">
        <v>116</v>
      </c>
    </row>
    <row r="186" spans="1:15" x14ac:dyDescent="0.25">
      <c r="A186" s="105" t="s">
        <v>191</v>
      </c>
      <c r="B186" s="102"/>
      <c r="C186" s="102">
        <v>30</v>
      </c>
      <c r="D186" s="102">
        <v>2.25</v>
      </c>
      <c r="E186" s="102">
        <v>0.87</v>
      </c>
      <c r="F186" s="102">
        <v>15.27</v>
      </c>
      <c r="G186" s="102">
        <v>0</v>
      </c>
      <c r="H186" s="102">
        <v>0</v>
      </c>
      <c r="I186" s="102">
        <v>0</v>
      </c>
      <c r="J186" s="102">
        <v>0</v>
      </c>
      <c r="K186" s="102">
        <v>6</v>
      </c>
      <c r="L186" s="102">
        <v>0</v>
      </c>
      <c r="M186" s="102">
        <v>5</v>
      </c>
      <c r="N186" s="102">
        <v>0</v>
      </c>
      <c r="O186" s="102">
        <v>79.2</v>
      </c>
    </row>
    <row r="187" spans="1:15" x14ac:dyDescent="0.25">
      <c r="A187" s="105" t="s">
        <v>186</v>
      </c>
      <c r="B187" s="102"/>
      <c r="C187" s="223">
        <f t="shared" ref="C187:I187" si="14">SUM(C184:C186)</f>
        <v>380</v>
      </c>
      <c r="D187" s="223">
        <f t="shared" si="14"/>
        <v>8.33</v>
      </c>
      <c r="E187" s="223">
        <f t="shared" si="14"/>
        <v>7.47</v>
      </c>
      <c r="F187" s="223">
        <f t="shared" si="14"/>
        <v>52.36999999999999</v>
      </c>
      <c r="G187" s="223">
        <f t="shared" si="14"/>
        <v>0.08</v>
      </c>
      <c r="H187" s="223">
        <f t="shared" si="14"/>
        <v>0.82</v>
      </c>
      <c r="I187" s="223">
        <f t="shared" si="14"/>
        <v>127.58</v>
      </c>
      <c r="J187" s="223">
        <v>0</v>
      </c>
      <c r="K187" s="223">
        <f>SUM(K184:K186)</f>
        <v>184.13</v>
      </c>
      <c r="L187" s="223">
        <f>SUM(L184:L186)</f>
        <v>162.04000000000002</v>
      </c>
      <c r="M187" s="223">
        <f>SUM(M184:M186)</f>
        <v>29.64</v>
      </c>
      <c r="N187" s="223">
        <f>SUM(N184:N186)</f>
        <v>0.22</v>
      </c>
      <c r="O187" s="223">
        <f>SUM(O184:O186)</f>
        <v>314.18</v>
      </c>
    </row>
    <row r="188" spans="1:15" x14ac:dyDescent="0.25">
      <c r="A188" s="105" t="s">
        <v>19</v>
      </c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</row>
    <row r="189" spans="1:15" x14ac:dyDescent="0.25">
      <c r="A189" s="232" t="s">
        <v>60</v>
      </c>
      <c r="B189" s="102">
        <v>29</v>
      </c>
      <c r="C189" s="102" t="s">
        <v>149</v>
      </c>
      <c r="D189" s="102">
        <v>1.81</v>
      </c>
      <c r="E189" s="102">
        <v>4.91</v>
      </c>
      <c r="F189" s="102">
        <v>125.25</v>
      </c>
      <c r="G189" s="102">
        <v>0.05</v>
      </c>
      <c r="H189" s="102">
        <v>10.29</v>
      </c>
      <c r="I189" s="102">
        <v>0</v>
      </c>
      <c r="J189" s="102">
        <v>0</v>
      </c>
      <c r="K189" s="102">
        <v>44.38</v>
      </c>
      <c r="L189" s="102">
        <v>53.23</v>
      </c>
      <c r="M189" s="27">
        <v>26.25</v>
      </c>
      <c r="N189" s="102">
        <v>1.19</v>
      </c>
      <c r="O189" s="102">
        <v>102.5</v>
      </c>
    </row>
    <row r="190" spans="1:15" x14ac:dyDescent="0.25">
      <c r="A190" s="230" t="s">
        <v>212</v>
      </c>
      <c r="B190" s="234">
        <v>19</v>
      </c>
      <c r="C190" s="102" t="s">
        <v>213</v>
      </c>
      <c r="D190" s="102">
        <v>17.43</v>
      </c>
      <c r="E190" s="102">
        <v>11.64</v>
      </c>
      <c r="F190" s="102">
        <v>7.1</v>
      </c>
      <c r="G190" s="102">
        <v>6.36</v>
      </c>
      <c r="H190" s="102">
        <v>25.61</v>
      </c>
      <c r="I190" s="102">
        <v>5.84</v>
      </c>
      <c r="J190" s="102">
        <v>0</v>
      </c>
      <c r="K190" s="102">
        <v>20.399999999999999</v>
      </c>
      <c r="L190" s="102">
        <v>241.17</v>
      </c>
      <c r="M190" s="102">
        <v>16.25</v>
      </c>
      <c r="N190" s="102">
        <v>5.0999999999999996</v>
      </c>
      <c r="O190" s="102">
        <v>162.31</v>
      </c>
    </row>
    <row r="191" spans="1:15" x14ac:dyDescent="0.25">
      <c r="A191" s="110" t="s">
        <v>44</v>
      </c>
      <c r="B191" s="102">
        <v>46</v>
      </c>
      <c r="C191" s="27">
        <v>180</v>
      </c>
      <c r="D191" s="27">
        <v>3.67</v>
      </c>
      <c r="E191" s="27">
        <v>5.76</v>
      </c>
      <c r="F191" s="27">
        <v>24.53</v>
      </c>
      <c r="G191" s="27">
        <v>0.16</v>
      </c>
      <c r="H191" s="27">
        <v>21.8</v>
      </c>
      <c r="I191" s="27">
        <v>30.6</v>
      </c>
      <c r="J191" s="27">
        <v>0</v>
      </c>
      <c r="K191" s="27">
        <v>44.37</v>
      </c>
      <c r="L191" s="27">
        <v>103.91</v>
      </c>
      <c r="M191" s="27">
        <v>33.299999999999997</v>
      </c>
      <c r="N191" s="27">
        <v>1.21</v>
      </c>
      <c r="O191" s="102">
        <v>164.7</v>
      </c>
    </row>
    <row r="192" spans="1:15" x14ac:dyDescent="0.25">
      <c r="A192" s="105" t="s">
        <v>35</v>
      </c>
      <c r="B192" s="102">
        <v>31</v>
      </c>
      <c r="C192" s="27">
        <v>200</v>
      </c>
      <c r="D192" s="27">
        <v>0.04</v>
      </c>
      <c r="E192" s="27">
        <v>0</v>
      </c>
      <c r="F192" s="27">
        <v>24.76</v>
      </c>
      <c r="G192" s="27">
        <v>0.01</v>
      </c>
      <c r="H192" s="27">
        <v>1.08</v>
      </c>
      <c r="I192" s="27">
        <v>0</v>
      </c>
      <c r="J192" s="27">
        <v>0</v>
      </c>
      <c r="K192" s="27">
        <v>6.4</v>
      </c>
      <c r="L192" s="27">
        <v>3.6</v>
      </c>
      <c r="M192" s="102">
        <v>0</v>
      </c>
      <c r="N192" s="27">
        <v>0.18</v>
      </c>
      <c r="O192" s="27">
        <v>94.2</v>
      </c>
    </row>
    <row r="193" spans="1:15" x14ac:dyDescent="0.25">
      <c r="A193" s="105" t="s">
        <v>36</v>
      </c>
      <c r="B193" s="102"/>
      <c r="C193" s="102">
        <v>30</v>
      </c>
      <c r="D193" s="102">
        <v>2.2799999999999998</v>
      </c>
      <c r="E193" s="102">
        <v>0.27</v>
      </c>
      <c r="F193" s="102">
        <v>1.46</v>
      </c>
      <c r="G193" s="102">
        <v>1.2999999999999999E-2</v>
      </c>
      <c r="H193" s="102">
        <v>9</v>
      </c>
      <c r="I193" s="102">
        <v>0</v>
      </c>
      <c r="J193" s="102">
        <v>0</v>
      </c>
      <c r="K193" s="102">
        <v>19.2</v>
      </c>
      <c r="L193" s="102">
        <v>3.1</v>
      </c>
      <c r="M193" s="102">
        <v>5.0999999999999996</v>
      </c>
      <c r="N193" s="102">
        <v>0.56999999999999995</v>
      </c>
      <c r="O193" s="102">
        <v>79</v>
      </c>
    </row>
    <row r="194" spans="1:15" x14ac:dyDescent="0.25">
      <c r="A194" s="105" t="s">
        <v>33</v>
      </c>
      <c r="B194" s="52"/>
      <c r="C194" s="53">
        <v>30</v>
      </c>
      <c r="D194" s="102">
        <v>2.83</v>
      </c>
      <c r="E194" s="102">
        <v>0.27</v>
      </c>
      <c r="F194" s="102">
        <v>1.49</v>
      </c>
      <c r="G194" s="102">
        <v>0.09</v>
      </c>
      <c r="H194" s="102">
        <v>0</v>
      </c>
      <c r="I194" s="102">
        <v>0</v>
      </c>
      <c r="J194" s="102">
        <v>0</v>
      </c>
      <c r="K194" s="102">
        <v>7</v>
      </c>
      <c r="L194" s="102">
        <v>14</v>
      </c>
      <c r="M194" s="102">
        <v>5</v>
      </c>
      <c r="N194" s="102">
        <v>0</v>
      </c>
      <c r="O194" s="102">
        <v>67.8</v>
      </c>
    </row>
    <row r="195" spans="1:15" x14ac:dyDescent="0.25">
      <c r="A195" s="105" t="s">
        <v>188</v>
      </c>
      <c r="B195" s="102"/>
      <c r="C195" s="223">
        <v>800</v>
      </c>
      <c r="D195" s="223">
        <f t="shared" ref="D195:M195" si="15">SUM(D189:D194)</f>
        <v>28.059999999999995</v>
      </c>
      <c r="E195" s="223">
        <f t="shared" si="15"/>
        <v>22.85</v>
      </c>
      <c r="F195" s="223">
        <f t="shared" si="15"/>
        <v>184.59</v>
      </c>
      <c r="G195" s="223">
        <f t="shared" si="15"/>
        <v>6.6829999999999998</v>
      </c>
      <c r="H195" s="223">
        <f t="shared" si="15"/>
        <v>67.78</v>
      </c>
      <c r="I195" s="223">
        <f t="shared" si="15"/>
        <v>36.44</v>
      </c>
      <c r="J195" s="223">
        <f t="shared" si="15"/>
        <v>0</v>
      </c>
      <c r="K195" s="223">
        <f t="shared" si="15"/>
        <v>141.75</v>
      </c>
      <c r="L195" s="223">
        <f t="shared" si="15"/>
        <v>419.01</v>
      </c>
      <c r="M195" s="223">
        <f t="shared" si="15"/>
        <v>85.899999999999991</v>
      </c>
      <c r="N195" s="223">
        <f>SUM(N189:N194)</f>
        <v>8.2499999999999982</v>
      </c>
      <c r="O195" s="223">
        <f>SUM(O189:O194)</f>
        <v>670.51</v>
      </c>
    </row>
    <row r="196" spans="1:15" x14ac:dyDescent="0.25">
      <c r="A196" s="105" t="s">
        <v>166</v>
      </c>
      <c r="B196" s="52"/>
      <c r="C196" s="53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</row>
    <row r="197" spans="1:15" x14ac:dyDescent="0.25">
      <c r="A197" s="224" t="s">
        <v>227</v>
      </c>
      <c r="B197" s="52"/>
      <c r="C197" s="60">
        <v>70</v>
      </c>
      <c r="D197" s="223">
        <v>1.49</v>
      </c>
      <c r="E197" s="223">
        <v>5.61</v>
      </c>
      <c r="F197" s="223">
        <v>17.16</v>
      </c>
      <c r="G197" s="223">
        <v>5.6000000000000001E-2</v>
      </c>
      <c r="H197" s="223">
        <v>0.3</v>
      </c>
      <c r="I197" s="223">
        <v>7</v>
      </c>
      <c r="J197" s="223">
        <v>0</v>
      </c>
      <c r="K197" s="223">
        <v>14.6</v>
      </c>
      <c r="L197" s="223">
        <v>49</v>
      </c>
      <c r="M197" s="223">
        <v>3.3</v>
      </c>
      <c r="N197" s="223">
        <v>0.43</v>
      </c>
      <c r="O197" s="223">
        <v>117</v>
      </c>
    </row>
    <row r="198" spans="1:15" x14ac:dyDescent="0.25">
      <c r="A198" s="224" t="s">
        <v>167</v>
      </c>
      <c r="B198" s="52"/>
      <c r="C198" s="60">
        <v>1250</v>
      </c>
      <c r="D198" s="223">
        <v>37.880000000000003</v>
      </c>
      <c r="E198" s="223">
        <v>35.93</v>
      </c>
      <c r="F198" s="223">
        <v>254.12</v>
      </c>
      <c r="G198" s="223">
        <v>6.819</v>
      </c>
      <c r="H198" s="223">
        <v>68.900000000000006</v>
      </c>
      <c r="I198" s="223">
        <v>171.4</v>
      </c>
      <c r="J198" s="223">
        <v>0</v>
      </c>
      <c r="K198" s="223">
        <v>340.48</v>
      </c>
      <c r="L198" s="223">
        <v>630.04999999999995</v>
      </c>
      <c r="M198" s="223">
        <v>118.24</v>
      </c>
      <c r="N198" s="223">
        <v>8.9</v>
      </c>
      <c r="O198" s="223">
        <v>1101.7</v>
      </c>
    </row>
    <row r="202" spans="1:15" x14ac:dyDescent="0.25">
      <c r="A202" s="48" t="s">
        <v>222</v>
      </c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223"/>
      <c r="N202" s="112"/>
      <c r="O202" s="112"/>
    </row>
    <row r="203" spans="1:15" x14ac:dyDescent="0.25">
      <c r="A203" s="223" t="s">
        <v>52</v>
      </c>
      <c r="B203" s="222" t="s">
        <v>53</v>
      </c>
      <c r="C203" s="222" t="s">
        <v>146</v>
      </c>
      <c r="D203" s="285" t="s">
        <v>55</v>
      </c>
      <c r="E203" s="284"/>
      <c r="F203" s="284"/>
      <c r="G203" s="285" t="s">
        <v>4</v>
      </c>
      <c r="H203" s="285"/>
      <c r="I203" s="285"/>
      <c r="J203" s="285"/>
      <c r="K203" s="222" t="s">
        <v>165</v>
      </c>
      <c r="L203" s="223"/>
      <c r="M203" s="102"/>
      <c r="N203" s="223"/>
      <c r="O203" s="223" t="s">
        <v>6</v>
      </c>
    </row>
    <row r="204" spans="1:15" ht="16.5" x14ac:dyDescent="0.25">
      <c r="A204" s="101" t="s">
        <v>7</v>
      </c>
      <c r="B204" s="102"/>
      <c r="C204" s="102"/>
      <c r="D204" s="102" t="s">
        <v>8</v>
      </c>
      <c r="E204" s="102" t="s">
        <v>9</v>
      </c>
      <c r="F204" s="102" t="s">
        <v>10</v>
      </c>
      <c r="G204" s="102" t="s">
        <v>47</v>
      </c>
      <c r="H204" s="102" t="s">
        <v>11</v>
      </c>
      <c r="I204" s="102" t="s">
        <v>12</v>
      </c>
      <c r="J204" s="102" t="s">
        <v>13</v>
      </c>
      <c r="K204" s="102" t="s">
        <v>14</v>
      </c>
      <c r="L204" s="102" t="s">
        <v>15</v>
      </c>
      <c r="M204" s="102" t="s">
        <v>16</v>
      </c>
      <c r="N204" s="102" t="s">
        <v>17</v>
      </c>
      <c r="O204" s="102"/>
    </row>
    <row r="205" spans="1:15" x14ac:dyDescent="0.25">
      <c r="A205" s="110" t="s">
        <v>51</v>
      </c>
      <c r="B205" s="103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</row>
    <row r="206" spans="1:15" x14ac:dyDescent="0.25">
      <c r="A206" s="105" t="s">
        <v>153</v>
      </c>
      <c r="B206" s="102">
        <v>12</v>
      </c>
      <c r="C206" s="102">
        <v>150</v>
      </c>
      <c r="D206" s="102">
        <v>3.5</v>
      </c>
      <c r="E206" s="102">
        <v>5.37</v>
      </c>
      <c r="F206" s="102">
        <v>22.9</v>
      </c>
      <c r="G206" s="102">
        <v>0.08</v>
      </c>
      <c r="H206" s="102">
        <v>0.82</v>
      </c>
      <c r="I206" s="102">
        <v>27.53</v>
      </c>
      <c r="J206" s="102">
        <v>0</v>
      </c>
      <c r="K206" s="102">
        <v>144.12</v>
      </c>
      <c r="L206" s="102">
        <v>117.04</v>
      </c>
      <c r="M206" s="102">
        <v>17.64</v>
      </c>
      <c r="N206" s="102">
        <v>0.03</v>
      </c>
      <c r="O206" s="102">
        <v>118.98</v>
      </c>
    </row>
    <row r="207" spans="1:15" x14ac:dyDescent="0.25">
      <c r="A207" s="105" t="s">
        <v>154</v>
      </c>
      <c r="B207" s="102">
        <v>44</v>
      </c>
      <c r="C207" s="102">
        <v>200</v>
      </c>
      <c r="D207" s="102">
        <v>1.4</v>
      </c>
      <c r="E207" s="102">
        <v>2</v>
      </c>
      <c r="F207" s="102">
        <v>22.4</v>
      </c>
      <c r="G207" s="102">
        <v>0.02</v>
      </c>
      <c r="H207" s="102">
        <v>0</v>
      </c>
      <c r="I207" s="102">
        <v>0.08</v>
      </c>
      <c r="J207" s="102">
        <v>0</v>
      </c>
      <c r="K207" s="102">
        <v>34</v>
      </c>
      <c r="L207" s="102">
        <v>45</v>
      </c>
      <c r="M207" s="102">
        <v>7</v>
      </c>
      <c r="N207" s="102">
        <v>0</v>
      </c>
      <c r="O207" s="102">
        <v>116</v>
      </c>
    </row>
    <row r="208" spans="1:15" x14ac:dyDescent="0.25">
      <c r="A208" s="105" t="s">
        <v>155</v>
      </c>
      <c r="B208" s="102"/>
      <c r="C208" s="102">
        <v>50</v>
      </c>
      <c r="D208" s="102">
        <v>4.92</v>
      </c>
      <c r="E208" s="102">
        <v>6.17</v>
      </c>
      <c r="F208" s="102">
        <v>11.1</v>
      </c>
      <c r="G208" s="102"/>
      <c r="H208" s="102"/>
      <c r="I208" s="102"/>
      <c r="J208" s="102">
        <v>0</v>
      </c>
      <c r="K208" s="102"/>
      <c r="L208" s="102"/>
      <c r="M208" s="102"/>
      <c r="N208" s="102"/>
      <c r="O208" s="102">
        <v>140.6</v>
      </c>
    </row>
    <row r="209" spans="1:15" x14ac:dyDescent="0.25">
      <c r="A209" s="105" t="s">
        <v>101</v>
      </c>
      <c r="B209" s="102"/>
      <c r="C209" s="223">
        <f t="shared" ref="C209:O209" si="16">SUM(C206:C208)</f>
        <v>400</v>
      </c>
      <c r="D209" s="223">
        <f t="shared" si="16"/>
        <v>9.82</v>
      </c>
      <c r="E209" s="223">
        <f t="shared" si="16"/>
        <v>13.54</v>
      </c>
      <c r="F209" s="223">
        <f t="shared" si="16"/>
        <v>56.4</v>
      </c>
      <c r="G209" s="223">
        <f t="shared" si="16"/>
        <v>0.1</v>
      </c>
      <c r="H209" s="223">
        <f t="shared" si="16"/>
        <v>0.82</v>
      </c>
      <c r="I209" s="223">
        <f t="shared" si="16"/>
        <v>27.61</v>
      </c>
      <c r="J209" s="223">
        <f t="shared" si="16"/>
        <v>0</v>
      </c>
      <c r="K209" s="223">
        <f t="shared" si="16"/>
        <v>178.12</v>
      </c>
      <c r="L209" s="223">
        <f t="shared" si="16"/>
        <v>162.04000000000002</v>
      </c>
      <c r="M209" s="223">
        <f t="shared" si="16"/>
        <v>24.64</v>
      </c>
      <c r="N209" s="223">
        <f t="shared" si="16"/>
        <v>0.03</v>
      </c>
      <c r="O209" s="223">
        <f t="shared" si="16"/>
        <v>375.58000000000004</v>
      </c>
    </row>
    <row r="210" spans="1:15" x14ac:dyDescent="0.25">
      <c r="A210" s="105" t="s">
        <v>19</v>
      </c>
      <c r="B210" s="103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</row>
    <row r="211" spans="1:15" x14ac:dyDescent="0.25">
      <c r="A211" s="105" t="s">
        <v>147</v>
      </c>
      <c r="B211" s="102">
        <v>4</v>
      </c>
      <c r="C211" s="102">
        <v>30</v>
      </c>
      <c r="D211" s="102">
        <v>0.27</v>
      </c>
      <c r="E211" s="102">
        <v>0.06</v>
      </c>
      <c r="F211" s="102">
        <v>0.81</v>
      </c>
      <c r="G211" s="102">
        <v>0.75</v>
      </c>
      <c r="H211" s="102">
        <v>4.5599999999999996</v>
      </c>
      <c r="I211" s="102">
        <v>1.41</v>
      </c>
      <c r="J211" s="102">
        <v>0</v>
      </c>
      <c r="K211" s="102">
        <v>0.3</v>
      </c>
      <c r="L211" s="102">
        <v>1.5</v>
      </c>
      <c r="M211" s="102">
        <v>1.44</v>
      </c>
      <c r="N211" s="102">
        <v>0.03</v>
      </c>
      <c r="O211" s="102">
        <v>5.4</v>
      </c>
    </row>
    <row r="212" spans="1:15" x14ac:dyDescent="0.25">
      <c r="A212" s="105" t="s">
        <v>148</v>
      </c>
      <c r="B212" s="102">
        <v>5</v>
      </c>
      <c r="C212" s="102" t="s">
        <v>149</v>
      </c>
      <c r="D212" s="102">
        <v>1.81</v>
      </c>
      <c r="E212" s="102">
        <v>4.91</v>
      </c>
      <c r="F212" s="102">
        <v>125.25</v>
      </c>
      <c r="G212" s="102">
        <v>0.05</v>
      </c>
      <c r="H212" s="102">
        <v>10.29</v>
      </c>
      <c r="I212" s="102">
        <v>0</v>
      </c>
      <c r="J212" s="102">
        <v>0</v>
      </c>
      <c r="K212" s="102">
        <v>44.38</v>
      </c>
      <c r="L212" s="102">
        <v>53.23</v>
      </c>
      <c r="M212" s="27">
        <v>26.25</v>
      </c>
      <c r="N212" s="102">
        <v>1.19</v>
      </c>
      <c r="O212" s="102">
        <v>102.5</v>
      </c>
    </row>
    <row r="213" spans="1:15" x14ac:dyDescent="0.25">
      <c r="A213" s="110" t="s">
        <v>150</v>
      </c>
      <c r="B213" s="102" t="s">
        <v>151</v>
      </c>
      <c r="C213" s="27" t="s">
        <v>152</v>
      </c>
      <c r="D213" s="27">
        <v>12.67</v>
      </c>
      <c r="E213" s="27">
        <v>10.48</v>
      </c>
      <c r="F213" s="27">
        <v>13.44</v>
      </c>
      <c r="G213" s="27">
        <v>0.09</v>
      </c>
      <c r="H213" s="27">
        <v>4.2</v>
      </c>
      <c r="I213" s="27">
        <v>0</v>
      </c>
      <c r="J213" s="27">
        <v>0</v>
      </c>
      <c r="K213" s="27">
        <v>38.520000000000003</v>
      </c>
      <c r="L213" s="27">
        <v>139.68</v>
      </c>
      <c r="M213" s="27">
        <v>29.26</v>
      </c>
      <c r="N213" s="27">
        <v>1.37</v>
      </c>
      <c r="O213" s="102">
        <v>198.82</v>
      </c>
    </row>
    <row r="214" spans="1:15" x14ac:dyDescent="0.25">
      <c r="A214" s="105" t="s">
        <v>156</v>
      </c>
      <c r="B214" s="102">
        <v>41</v>
      </c>
      <c r="C214" s="27">
        <v>180</v>
      </c>
      <c r="D214" s="27">
        <v>6.58</v>
      </c>
      <c r="E214" s="27">
        <v>5.0599999999999996</v>
      </c>
      <c r="F214" s="27">
        <v>31.643999999999998</v>
      </c>
      <c r="G214" s="27">
        <v>7.0000000000000007E-2</v>
      </c>
      <c r="H214" s="27">
        <v>0</v>
      </c>
      <c r="I214" s="27">
        <v>1.5</v>
      </c>
      <c r="J214" s="27">
        <v>0</v>
      </c>
      <c r="K214" s="27">
        <v>5.81</v>
      </c>
      <c r="L214" s="27">
        <v>44.6</v>
      </c>
      <c r="M214" s="102">
        <v>7.0000000000000007E-2</v>
      </c>
      <c r="N214" s="27">
        <v>0.13300000000000001</v>
      </c>
      <c r="O214" s="27">
        <v>198.58</v>
      </c>
    </row>
    <row r="215" spans="1:15" x14ac:dyDescent="0.25">
      <c r="A215" s="105" t="s">
        <v>157</v>
      </c>
      <c r="B215" s="102">
        <v>31</v>
      </c>
      <c r="C215" s="102">
        <v>200</v>
      </c>
      <c r="D215" s="102">
        <v>0.04</v>
      </c>
      <c r="E215" s="102">
        <v>0</v>
      </c>
      <c r="F215" s="102">
        <v>24.76</v>
      </c>
      <c r="G215" s="102">
        <v>0.01</v>
      </c>
      <c r="H215" s="102">
        <v>1.08</v>
      </c>
      <c r="I215" s="102">
        <v>0</v>
      </c>
      <c r="J215" s="102">
        <v>0</v>
      </c>
      <c r="K215" s="102">
        <v>6.4</v>
      </c>
      <c r="L215" s="102">
        <v>3.6</v>
      </c>
      <c r="M215" s="102">
        <v>0</v>
      </c>
      <c r="N215" s="102">
        <v>0.18</v>
      </c>
      <c r="O215" s="102">
        <v>94.2</v>
      </c>
    </row>
    <row r="216" spans="1:15" x14ac:dyDescent="0.25">
      <c r="A216" s="105" t="s">
        <v>33</v>
      </c>
      <c r="B216" s="52"/>
      <c r="C216" s="53">
        <v>30</v>
      </c>
      <c r="D216" s="102">
        <v>2.83</v>
      </c>
      <c r="E216" s="102">
        <v>0.27</v>
      </c>
      <c r="F216" s="102">
        <v>1.49</v>
      </c>
      <c r="G216" s="102">
        <v>0.09</v>
      </c>
      <c r="H216" s="102">
        <v>0</v>
      </c>
      <c r="I216" s="102">
        <v>0</v>
      </c>
      <c r="J216" s="102">
        <v>0</v>
      </c>
      <c r="K216" s="102">
        <v>7</v>
      </c>
      <c r="L216" s="102">
        <v>14</v>
      </c>
      <c r="M216" s="102">
        <v>5</v>
      </c>
      <c r="N216" s="102">
        <v>0</v>
      </c>
      <c r="O216" s="102">
        <v>67.8</v>
      </c>
    </row>
    <row r="217" spans="1:15" x14ac:dyDescent="0.25">
      <c r="A217" s="105" t="s">
        <v>36</v>
      </c>
      <c r="B217" s="52"/>
      <c r="C217" s="53">
        <v>30</v>
      </c>
      <c r="D217" s="102">
        <v>2.2799999999999998</v>
      </c>
      <c r="E217" s="102">
        <v>0.27</v>
      </c>
      <c r="F217" s="102">
        <v>1.46</v>
      </c>
      <c r="G217" s="102">
        <v>1.2999999999999999E-2</v>
      </c>
      <c r="H217" s="102">
        <v>9</v>
      </c>
      <c r="I217" s="102">
        <v>0</v>
      </c>
      <c r="J217" s="102">
        <v>0</v>
      </c>
      <c r="K217" s="102">
        <v>19.2</v>
      </c>
      <c r="L217" s="102">
        <v>3.1</v>
      </c>
      <c r="M217" s="102">
        <v>5.0999999999999996</v>
      </c>
      <c r="N217" s="102">
        <v>0.56999999999999995</v>
      </c>
      <c r="O217" s="102">
        <v>79</v>
      </c>
    </row>
    <row r="218" spans="1:15" x14ac:dyDescent="0.25">
      <c r="A218" s="224" t="s">
        <v>102</v>
      </c>
      <c r="B218" s="52"/>
      <c r="C218" s="60">
        <v>830</v>
      </c>
      <c r="D218" s="223">
        <f t="shared" ref="D218:I218" si="17">SUM(D211:D217)</f>
        <v>26.479999999999997</v>
      </c>
      <c r="E218" s="223">
        <f t="shared" si="17"/>
        <v>21.049999999999997</v>
      </c>
      <c r="F218" s="223">
        <f t="shared" si="17"/>
        <v>198.85400000000001</v>
      </c>
      <c r="G218" s="223">
        <f t="shared" si="17"/>
        <v>1.073</v>
      </c>
      <c r="H218" s="223">
        <f t="shared" si="17"/>
        <v>29.129999999999995</v>
      </c>
      <c r="I218" s="223">
        <f t="shared" si="17"/>
        <v>2.91</v>
      </c>
      <c r="J218" s="223">
        <v>0</v>
      </c>
      <c r="K218" s="223">
        <f>SUM(K211:K217)</f>
        <v>121.61000000000001</v>
      </c>
      <c r="L218" s="223">
        <f>SUM(L211:L217)</f>
        <v>259.71000000000004</v>
      </c>
      <c r="M218" s="223">
        <f>SUM(M211:M217)</f>
        <v>67.12</v>
      </c>
      <c r="N218" s="223">
        <f>SUM(N211:N217)</f>
        <v>3.4729999999999999</v>
      </c>
      <c r="O218" s="223">
        <f>SUM(O211:O217)</f>
        <v>746.30000000000007</v>
      </c>
    </row>
    <row r="219" spans="1:15" x14ac:dyDescent="0.25">
      <c r="A219" s="224" t="s">
        <v>166</v>
      </c>
      <c r="B219" s="52"/>
      <c r="C219" s="60"/>
      <c r="D219" s="223"/>
      <c r="E219" s="223"/>
      <c r="F219" s="223"/>
      <c r="G219" s="223"/>
      <c r="H219" s="223"/>
      <c r="I219" s="223"/>
      <c r="J219" s="223"/>
      <c r="K219" s="223"/>
      <c r="L219" s="223"/>
      <c r="M219" s="225"/>
      <c r="N219" s="223"/>
      <c r="O219" s="223"/>
    </row>
    <row r="220" spans="1:15" x14ac:dyDescent="0.25">
      <c r="A220" s="224" t="s">
        <v>209</v>
      </c>
      <c r="B220" s="52"/>
      <c r="C220" s="60">
        <v>185</v>
      </c>
      <c r="D220" s="223">
        <v>0.8</v>
      </c>
      <c r="E220" s="223">
        <v>0.8</v>
      </c>
      <c r="F220" s="223">
        <v>20</v>
      </c>
      <c r="G220" s="223">
        <v>0.06</v>
      </c>
      <c r="H220" s="223">
        <v>20</v>
      </c>
      <c r="I220" s="223">
        <v>10</v>
      </c>
      <c r="J220" s="223">
        <v>0.4</v>
      </c>
      <c r="K220" s="223">
        <v>32</v>
      </c>
      <c r="L220" s="223">
        <v>0.8</v>
      </c>
      <c r="M220" s="225">
        <v>18</v>
      </c>
      <c r="N220" s="223">
        <v>4.4000000000000004</v>
      </c>
      <c r="O220" s="223">
        <v>86</v>
      </c>
    </row>
    <row r="221" spans="1:15" x14ac:dyDescent="0.25">
      <c r="A221" s="105" t="s">
        <v>167</v>
      </c>
      <c r="B221" s="223"/>
      <c r="C221" s="223">
        <v>1430</v>
      </c>
      <c r="D221" s="223">
        <v>37.1</v>
      </c>
      <c r="E221" s="223">
        <v>35.39</v>
      </c>
      <c r="F221" s="223">
        <v>275.3</v>
      </c>
      <c r="G221" s="223">
        <v>1.2330000000000001</v>
      </c>
      <c r="H221" s="223">
        <v>49.95</v>
      </c>
      <c r="I221" s="223">
        <v>40.520000000000003</v>
      </c>
      <c r="J221" s="223">
        <v>0</v>
      </c>
      <c r="K221" s="223" t="s">
        <v>168</v>
      </c>
      <c r="L221" s="223">
        <v>422.5</v>
      </c>
      <c r="M221" s="123">
        <v>109.76</v>
      </c>
      <c r="N221" s="223">
        <v>7.9029999999999996</v>
      </c>
      <c r="O221" s="223">
        <v>1208</v>
      </c>
    </row>
    <row r="225" spans="1:15" ht="15.75" thickBot="1" x14ac:dyDescent="0.3">
      <c r="A225" s="111"/>
      <c r="B225" s="111" t="s">
        <v>223</v>
      </c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21"/>
      <c r="N225" s="111"/>
      <c r="O225" s="111"/>
    </row>
    <row r="226" spans="1:15" ht="15.75" thickBot="1" x14ac:dyDescent="0.3">
      <c r="A226" s="106" t="s">
        <v>52</v>
      </c>
      <c r="B226" s="220" t="s">
        <v>158</v>
      </c>
      <c r="C226" s="220" t="s">
        <v>54</v>
      </c>
      <c r="D226" s="286" t="s">
        <v>55</v>
      </c>
      <c r="E226" s="286"/>
      <c r="F226" s="286"/>
      <c r="G226" s="287" t="s">
        <v>4</v>
      </c>
      <c r="H226" s="287"/>
      <c r="I226" s="287"/>
      <c r="J226" s="287"/>
      <c r="K226" s="220" t="s">
        <v>170</v>
      </c>
      <c r="L226" s="221"/>
      <c r="M226" s="102"/>
      <c r="N226" s="221"/>
      <c r="O226" s="107" t="s">
        <v>6</v>
      </c>
    </row>
    <row r="227" spans="1:15" ht="16.5" x14ac:dyDescent="0.25">
      <c r="A227" s="108" t="s">
        <v>7</v>
      </c>
      <c r="B227" s="109"/>
      <c r="C227" s="109"/>
      <c r="D227" s="109" t="s">
        <v>8</v>
      </c>
      <c r="E227" s="109" t="s">
        <v>9</v>
      </c>
      <c r="F227" s="109" t="s">
        <v>10</v>
      </c>
      <c r="G227" s="109" t="s">
        <v>47</v>
      </c>
      <c r="H227" s="109" t="s">
        <v>11</v>
      </c>
      <c r="I227" s="109" t="s">
        <v>12</v>
      </c>
      <c r="J227" s="109" t="s">
        <v>13</v>
      </c>
      <c r="K227" s="109" t="s">
        <v>14</v>
      </c>
      <c r="L227" s="109" t="s">
        <v>15</v>
      </c>
      <c r="M227" s="102" t="s">
        <v>16</v>
      </c>
      <c r="N227" s="109" t="s">
        <v>17</v>
      </c>
      <c r="O227" s="109"/>
    </row>
    <row r="228" spans="1:15" x14ac:dyDescent="0.25">
      <c r="A228" s="110" t="s">
        <v>51</v>
      </c>
      <c r="B228" s="103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27"/>
      <c r="N228" s="102"/>
      <c r="O228" s="102"/>
    </row>
    <row r="229" spans="1:15" x14ac:dyDescent="0.25">
      <c r="A229" s="110" t="s">
        <v>159</v>
      </c>
      <c r="B229" s="102">
        <v>32</v>
      </c>
      <c r="C229" s="27">
        <v>150</v>
      </c>
      <c r="D229" s="27">
        <v>4.68</v>
      </c>
      <c r="E229" s="27">
        <v>4.5999999999999996</v>
      </c>
      <c r="F229" s="27">
        <v>14.63</v>
      </c>
      <c r="G229" s="27">
        <v>0.01</v>
      </c>
      <c r="H229" s="27">
        <v>0.82</v>
      </c>
      <c r="I229" s="27">
        <v>27.54</v>
      </c>
      <c r="J229" s="27">
        <v>0</v>
      </c>
      <c r="K229" s="27">
        <v>140.13</v>
      </c>
      <c r="L229" s="27">
        <v>117.04</v>
      </c>
      <c r="M229" s="102">
        <v>17.64</v>
      </c>
      <c r="N229" s="27">
        <v>0.22</v>
      </c>
      <c r="O229" s="102">
        <v>117.32</v>
      </c>
    </row>
    <row r="230" spans="1:15" x14ac:dyDescent="0.25">
      <c r="A230" s="231" t="s">
        <v>37</v>
      </c>
      <c r="B230" s="102">
        <v>33</v>
      </c>
      <c r="C230" s="102">
        <v>200</v>
      </c>
      <c r="D230" s="102">
        <v>0.2</v>
      </c>
      <c r="E230" s="102">
        <v>0</v>
      </c>
      <c r="F230" s="102">
        <v>14</v>
      </c>
      <c r="G230" s="102">
        <v>0</v>
      </c>
      <c r="H230" s="102">
        <v>0</v>
      </c>
      <c r="I230" s="102">
        <v>0</v>
      </c>
      <c r="J230" s="102">
        <v>0</v>
      </c>
      <c r="K230" s="102">
        <v>6</v>
      </c>
      <c r="L230" s="102">
        <v>0</v>
      </c>
      <c r="M230" s="102">
        <v>0</v>
      </c>
      <c r="N230" s="102">
        <v>0.4</v>
      </c>
      <c r="O230" s="102">
        <v>28</v>
      </c>
    </row>
    <row r="231" spans="1:15" x14ac:dyDescent="0.25">
      <c r="A231" s="110" t="s">
        <v>33</v>
      </c>
      <c r="B231" s="52"/>
      <c r="C231" s="53">
        <v>30</v>
      </c>
      <c r="D231" s="102">
        <v>2.83</v>
      </c>
      <c r="E231" s="102">
        <v>0.27</v>
      </c>
      <c r="F231" s="102">
        <v>1.49</v>
      </c>
      <c r="G231" s="102">
        <v>0.09</v>
      </c>
      <c r="H231" s="102">
        <v>0</v>
      </c>
      <c r="I231" s="102">
        <v>0</v>
      </c>
      <c r="J231" s="102">
        <v>0</v>
      </c>
      <c r="K231" s="102">
        <v>7</v>
      </c>
      <c r="L231" s="102">
        <v>14</v>
      </c>
      <c r="M231" s="102">
        <v>5</v>
      </c>
      <c r="N231" s="102">
        <v>0</v>
      </c>
      <c r="O231" s="102">
        <v>67.8</v>
      </c>
    </row>
    <row r="232" spans="1:15" x14ac:dyDescent="0.25">
      <c r="A232" s="110" t="s">
        <v>99</v>
      </c>
      <c r="B232" s="52"/>
      <c r="C232" s="60">
        <f>SUM(C229:C231)</f>
        <v>380</v>
      </c>
      <c r="D232" s="60">
        <v>7.71</v>
      </c>
      <c r="E232" s="60">
        <f>SUM(E229:E231)</f>
        <v>4.8699999999999992</v>
      </c>
      <c r="F232" s="60">
        <v>30.09</v>
      </c>
      <c r="G232" s="60">
        <f>SUM(G229:G231)</f>
        <v>9.9999999999999992E-2</v>
      </c>
      <c r="H232" s="60">
        <f>SUM(H229:H231)</f>
        <v>0.82</v>
      </c>
      <c r="I232" s="60">
        <f>SUM(I229:I231)</f>
        <v>27.54</v>
      </c>
      <c r="J232" s="60">
        <f>SUM(J229:J231)</f>
        <v>0</v>
      </c>
      <c r="K232" s="60">
        <v>153.13</v>
      </c>
      <c r="L232" s="60">
        <v>131.04</v>
      </c>
      <c r="M232" s="60">
        <v>22.64</v>
      </c>
      <c r="N232" s="60">
        <f>SUM(N229:N231)</f>
        <v>0.62</v>
      </c>
      <c r="O232" s="60">
        <v>213.12</v>
      </c>
    </row>
    <row r="233" spans="1:15" x14ac:dyDescent="0.25">
      <c r="A233" s="110" t="s">
        <v>19</v>
      </c>
      <c r="B233" s="103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>
        <v>5.5</v>
      </c>
      <c r="N233" s="102"/>
      <c r="O233" s="102"/>
    </row>
    <row r="234" spans="1:15" x14ac:dyDescent="0.25">
      <c r="A234" s="110" t="s">
        <v>39</v>
      </c>
      <c r="B234" s="102">
        <v>3</v>
      </c>
      <c r="C234" s="102">
        <v>30</v>
      </c>
      <c r="D234" s="102">
        <v>0.21</v>
      </c>
      <c r="E234" s="102">
        <v>0.03</v>
      </c>
      <c r="F234" s="102">
        <v>1.1100000000000001</v>
      </c>
      <c r="G234" s="102">
        <v>0.01</v>
      </c>
      <c r="H234" s="102">
        <v>1.71</v>
      </c>
      <c r="I234" s="102">
        <v>0</v>
      </c>
      <c r="J234" s="102">
        <v>0</v>
      </c>
      <c r="K234" s="102">
        <v>7.87</v>
      </c>
      <c r="L234" s="102">
        <v>14.41</v>
      </c>
      <c r="M234" s="102">
        <v>4.79</v>
      </c>
      <c r="N234" s="102">
        <v>0.2</v>
      </c>
      <c r="O234" s="102">
        <v>4.1100000000000003</v>
      </c>
    </row>
    <row r="235" spans="1:15" x14ac:dyDescent="0.25">
      <c r="A235" s="232" t="s">
        <v>60</v>
      </c>
      <c r="B235" s="102">
        <v>29</v>
      </c>
      <c r="C235" s="102" t="s">
        <v>149</v>
      </c>
      <c r="D235" s="102">
        <v>1.81</v>
      </c>
      <c r="E235" s="102">
        <v>4.91</v>
      </c>
      <c r="F235" s="102">
        <v>125.25</v>
      </c>
      <c r="G235" s="102">
        <v>0.05</v>
      </c>
      <c r="H235" s="102">
        <v>10.29</v>
      </c>
      <c r="I235" s="102">
        <v>0</v>
      </c>
      <c r="J235" s="102">
        <v>0</v>
      </c>
      <c r="K235" s="102">
        <v>44.38</v>
      </c>
      <c r="L235" s="102">
        <v>53.23</v>
      </c>
      <c r="M235" s="27">
        <v>26.25</v>
      </c>
      <c r="N235" s="102">
        <v>1.19</v>
      </c>
      <c r="O235" s="102">
        <v>102.5</v>
      </c>
    </row>
    <row r="236" spans="1:15" x14ac:dyDescent="0.25">
      <c r="A236" s="233" t="s">
        <v>160</v>
      </c>
      <c r="B236" s="102">
        <v>62</v>
      </c>
      <c r="C236" s="27" t="s">
        <v>73</v>
      </c>
      <c r="D236" s="27">
        <v>27.53</v>
      </c>
      <c r="E236" s="27">
        <v>7.47</v>
      </c>
      <c r="F236" s="27">
        <v>21.95</v>
      </c>
      <c r="G236" s="27">
        <v>0.21</v>
      </c>
      <c r="H236" s="27">
        <v>8.9700000000000006</v>
      </c>
      <c r="I236" s="27">
        <v>24</v>
      </c>
      <c r="J236" s="27">
        <v>0</v>
      </c>
      <c r="K236" s="27">
        <v>31.1</v>
      </c>
      <c r="L236" s="27">
        <v>337</v>
      </c>
      <c r="M236" s="102">
        <v>65.7</v>
      </c>
      <c r="N236" s="27">
        <v>4.03</v>
      </c>
      <c r="O236" s="102">
        <v>265</v>
      </c>
    </row>
    <row r="237" spans="1:15" x14ac:dyDescent="0.25">
      <c r="A237" s="110" t="s">
        <v>161</v>
      </c>
      <c r="B237" s="102"/>
      <c r="C237" s="102">
        <v>200</v>
      </c>
      <c r="D237" s="102">
        <v>0.2</v>
      </c>
      <c r="E237" s="102">
        <v>0</v>
      </c>
      <c r="F237" s="102">
        <v>20</v>
      </c>
      <c r="G237" s="102">
        <v>0</v>
      </c>
      <c r="H237" s="102">
        <v>0</v>
      </c>
      <c r="I237" s="102">
        <v>0</v>
      </c>
      <c r="J237" s="102">
        <v>0</v>
      </c>
      <c r="K237" s="102">
        <v>6</v>
      </c>
      <c r="L237" s="102">
        <v>0</v>
      </c>
      <c r="M237" s="102">
        <v>0</v>
      </c>
      <c r="N237" s="102">
        <v>0</v>
      </c>
      <c r="O237" s="102">
        <v>85</v>
      </c>
    </row>
    <row r="238" spans="1:15" x14ac:dyDescent="0.25">
      <c r="A238" s="105" t="s">
        <v>33</v>
      </c>
      <c r="B238" s="52"/>
      <c r="C238" s="53">
        <v>30</v>
      </c>
      <c r="D238" s="102">
        <v>2.83</v>
      </c>
      <c r="E238" s="102">
        <v>0.27</v>
      </c>
      <c r="F238" s="102">
        <v>1.49</v>
      </c>
      <c r="G238" s="102">
        <v>0.09</v>
      </c>
      <c r="H238" s="102">
        <v>0</v>
      </c>
      <c r="I238" s="102">
        <v>0</v>
      </c>
      <c r="J238" s="102">
        <v>0</v>
      </c>
      <c r="K238" s="102">
        <v>7</v>
      </c>
      <c r="L238" s="102">
        <v>14</v>
      </c>
      <c r="M238" s="102">
        <v>5</v>
      </c>
      <c r="N238" s="102">
        <v>0</v>
      </c>
      <c r="O238" s="102">
        <v>67.8</v>
      </c>
    </row>
    <row r="239" spans="1:15" x14ac:dyDescent="0.25">
      <c r="A239" s="105" t="s">
        <v>36</v>
      </c>
      <c r="B239" s="52"/>
      <c r="C239" s="53">
        <v>30</v>
      </c>
      <c r="D239" s="102">
        <v>2.2799999999999998</v>
      </c>
      <c r="E239" s="102">
        <v>0.27</v>
      </c>
      <c r="F239" s="102">
        <v>1.46</v>
      </c>
      <c r="G239" s="102">
        <v>1.2999999999999999E-2</v>
      </c>
      <c r="H239" s="102">
        <v>9</v>
      </c>
      <c r="I239" s="102">
        <v>0</v>
      </c>
      <c r="J239" s="102">
        <v>0</v>
      </c>
      <c r="K239" s="102">
        <v>19.2</v>
      </c>
      <c r="L239" s="102">
        <v>3.1</v>
      </c>
      <c r="M239" s="102">
        <v>5.0999999999999996</v>
      </c>
      <c r="N239" s="102">
        <v>0.56999999999999995</v>
      </c>
      <c r="O239" s="102">
        <v>79</v>
      </c>
    </row>
    <row r="240" spans="1:15" x14ac:dyDescent="0.25">
      <c r="A240" s="226" t="s">
        <v>102</v>
      </c>
      <c r="B240" s="52"/>
      <c r="C240" s="60">
        <v>750</v>
      </c>
      <c r="D240" s="60">
        <f t="shared" ref="D240:O240" si="18">SUM(D234:D239)</f>
        <v>34.86</v>
      </c>
      <c r="E240" s="60">
        <f t="shared" si="18"/>
        <v>12.95</v>
      </c>
      <c r="F240" s="60">
        <f t="shared" si="18"/>
        <v>171.26000000000002</v>
      </c>
      <c r="G240" s="60">
        <f t="shared" si="18"/>
        <v>0.373</v>
      </c>
      <c r="H240" s="60">
        <f t="shared" si="18"/>
        <v>29.97</v>
      </c>
      <c r="I240" s="60">
        <f t="shared" si="18"/>
        <v>24</v>
      </c>
      <c r="J240" s="60">
        <f t="shared" si="18"/>
        <v>0</v>
      </c>
      <c r="K240" s="60">
        <f t="shared" si="18"/>
        <v>115.55</v>
      </c>
      <c r="L240" s="60">
        <f t="shared" si="18"/>
        <v>421.74</v>
      </c>
      <c r="M240" s="60">
        <v>106.9</v>
      </c>
      <c r="N240" s="60">
        <f t="shared" si="18"/>
        <v>5.99</v>
      </c>
      <c r="O240" s="60">
        <f t="shared" si="18"/>
        <v>603.41</v>
      </c>
    </row>
    <row r="241" spans="1:15" x14ac:dyDescent="0.25">
      <c r="A241" s="226" t="s">
        <v>166</v>
      </c>
      <c r="B241" s="52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59"/>
      <c r="N241" s="60"/>
      <c r="O241" s="60"/>
    </row>
    <row r="242" spans="1:15" x14ac:dyDescent="0.25">
      <c r="A242" s="122" t="s">
        <v>163</v>
      </c>
      <c r="B242" s="52"/>
      <c r="C242" s="60">
        <v>33.299999999999997</v>
      </c>
      <c r="D242" s="60">
        <v>1.49</v>
      </c>
      <c r="E242" s="60">
        <v>5.61</v>
      </c>
      <c r="F242" s="60">
        <v>17.16</v>
      </c>
      <c r="G242" s="60">
        <v>5.6000000000000001E-2</v>
      </c>
      <c r="H242" s="60">
        <v>0.3</v>
      </c>
      <c r="I242" s="60">
        <v>7</v>
      </c>
      <c r="J242" s="60">
        <v>0</v>
      </c>
      <c r="K242" s="60">
        <v>14.6</v>
      </c>
      <c r="L242" s="60">
        <v>49</v>
      </c>
      <c r="M242" s="59">
        <v>3.3</v>
      </c>
      <c r="N242" s="60">
        <v>0.43</v>
      </c>
      <c r="O242" s="60">
        <v>117</v>
      </c>
    </row>
    <row r="243" spans="1:15" x14ac:dyDescent="0.25">
      <c r="A243" s="110" t="s">
        <v>21</v>
      </c>
      <c r="B243" s="114"/>
      <c r="C243" s="223">
        <v>1163.3</v>
      </c>
      <c r="D243" s="223">
        <v>44.06</v>
      </c>
      <c r="E243" s="223">
        <v>23.43</v>
      </c>
      <c r="F243" s="223">
        <v>218.55</v>
      </c>
      <c r="G243" s="223">
        <v>0.52900000000000003</v>
      </c>
      <c r="H243" s="223">
        <v>31.09</v>
      </c>
      <c r="I243" s="223">
        <v>58.54</v>
      </c>
      <c r="J243" s="223">
        <f>SUM(J229:J239)</f>
        <v>0</v>
      </c>
      <c r="K243" s="223">
        <v>283.27999999999997</v>
      </c>
      <c r="L243" s="223">
        <v>601.70000000000005</v>
      </c>
      <c r="M243" s="113">
        <v>132.78</v>
      </c>
      <c r="N243" s="223">
        <v>7.04</v>
      </c>
      <c r="O243" s="223">
        <v>933.53</v>
      </c>
    </row>
    <row r="246" spans="1:15" x14ac:dyDescent="0.25">
      <c r="A246" s="136"/>
      <c r="B246" s="136" t="s">
        <v>224</v>
      </c>
    </row>
    <row r="247" spans="1:15" ht="15.75" x14ac:dyDescent="0.25">
      <c r="A247" s="223" t="s">
        <v>52</v>
      </c>
      <c r="B247" s="223" t="s">
        <v>172</v>
      </c>
      <c r="C247" s="227" t="s">
        <v>175</v>
      </c>
      <c r="D247" s="284" t="s">
        <v>55</v>
      </c>
      <c r="E247" s="284"/>
      <c r="F247" s="284"/>
      <c r="G247" s="284" t="s">
        <v>173</v>
      </c>
      <c r="H247" s="285"/>
      <c r="I247" s="285"/>
      <c r="J247" s="285"/>
      <c r="K247" s="222"/>
      <c r="L247" s="228" t="s">
        <v>174</v>
      </c>
      <c r="M247" s="102"/>
      <c r="N247" s="223"/>
      <c r="O247" s="223" t="s">
        <v>6</v>
      </c>
    </row>
    <row r="248" spans="1:15" x14ac:dyDescent="0.25">
      <c r="A248" s="110" t="s">
        <v>51</v>
      </c>
      <c r="B248" s="102"/>
      <c r="C248" s="102"/>
      <c r="D248" s="223" t="s">
        <v>176</v>
      </c>
      <c r="E248" s="223" t="s">
        <v>177</v>
      </c>
      <c r="F248" s="223" t="s">
        <v>178</v>
      </c>
      <c r="G248" s="223" t="s">
        <v>179</v>
      </c>
      <c r="H248" s="223" t="s">
        <v>11</v>
      </c>
      <c r="I248" s="223" t="s">
        <v>180</v>
      </c>
      <c r="J248" s="223" t="s">
        <v>181</v>
      </c>
      <c r="K248" s="223" t="s">
        <v>14</v>
      </c>
      <c r="L248" s="223" t="s">
        <v>182</v>
      </c>
      <c r="M248" s="223" t="s">
        <v>183</v>
      </c>
      <c r="N248" s="223" t="s">
        <v>169</v>
      </c>
      <c r="O248" s="102"/>
    </row>
    <row r="249" spans="1:15" x14ac:dyDescent="0.25">
      <c r="A249" s="110" t="s">
        <v>162</v>
      </c>
      <c r="B249" s="103">
        <v>34</v>
      </c>
      <c r="C249" s="102">
        <v>150</v>
      </c>
      <c r="D249" s="102">
        <v>4.68</v>
      </c>
      <c r="E249" s="102">
        <v>4.5999999999999996</v>
      </c>
      <c r="F249" s="102">
        <v>14.7</v>
      </c>
      <c r="G249" s="102">
        <v>0.06</v>
      </c>
      <c r="H249" s="102">
        <v>0.82</v>
      </c>
      <c r="I249" s="102">
        <v>27.54</v>
      </c>
      <c r="J249" s="102">
        <v>0</v>
      </c>
      <c r="K249" s="102">
        <v>144.13</v>
      </c>
      <c r="L249" s="102">
        <v>117.04</v>
      </c>
      <c r="M249" s="102">
        <v>17.64</v>
      </c>
      <c r="N249" s="102">
        <v>0.22</v>
      </c>
      <c r="O249" s="102">
        <v>118.98</v>
      </c>
    </row>
    <row r="250" spans="1:15" x14ac:dyDescent="0.25">
      <c r="A250" s="105" t="s">
        <v>37</v>
      </c>
      <c r="B250" s="102">
        <v>33</v>
      </c>
      <c r="C250" s="102">
        <v>200</v>
      </c>
      <c r="D250" s="102">
        <v>0.2</v>
      </c>
      <c r="E250" s="102">
        <v>0</v>
      </c>
      <c r="F250" s="102">
        <v>14</v>
      </c>
      <c r="G250" s="102">
        <v>0</v>
      </c>
      <c r="H250" s="102">
        <v>0</v>
      </c>
      <c r="I250" s="102">
        <v>0</v>
      </c>
      <c r="J250" s="102">
        <v>0</v>
      </c>
      <c r="K250" s="102">
        <v>6</v>
      </c>
      <c r="L250" s="102">
        <v>0</v>
      </c>
      <c r="M250" s="102">
        <v>0</v>
      </c>
      <c r="N250" s="102">
        <v>0.4</v>
      </c>
      <c r="O250" s="102">
        <v>28</v>
      </c>
    </row>
    <row r="251" spans="1:15" x14ac:dyDescent="0.25">
      <c r="A251" s="105" t="s">
        <v>155</v>
      </c>
      <c r="B251" s="102">
        <v>2</v>
      </c>
      <c r="C251" s="102">
        <v>50</v>
      </c>
      <c r="D251" s="102">
        <v>4.92</v>
      </c>
      <c r="E251" s="102">
        <v>6.17</v>
      </c>
      <c r="F251" s="102">
        <v>1.1000000000000001</v>
      </c>
      <c r="G251" s="102">
        <v>0.01</v>
      </c>
      <c r="H251" s="102">
        <v>0.14000000000000001</v>
      </c>
      <c r="I251" s="102">
        <v>52</v>
      </c>
      <c r="J251" s="102">
        <v>0</v>
      </c>
      <c r="K251" s="102">
        <v>183</v>
      </c>
      <c r="L251" s="102">
        <v>114</v>
      </c>
      <c r="M251" s="102">
        <v>12</v>
      </c>
      <c r="N251" s="102">
        <v>0.2</v>
      </c>
      <c r="O251" s="102">
        <v>140.6</v>
      </c>
    </row>
    <row r="252" spans="1:15" x14ac:dyDescent="0.25">
      <c r="A252" s="105" t="s">
        <v>186</v>
      </c>
      <c r="B252" s="102"/>
      <c r="C252" s="223">
        <f t="shared" ref="C252:I252" si="19">SUM(C249:C251)</f>
        <v>400</v>
      </c>
      <c r="D252" s="223">
        <f t="shared" si="19"/>
        <v>9.8000000000000007</v>
      </c>
      <c r="E252" s="223">
        <f t="shared" si="19"/>
        <v>10.77</v>
      </c>
      <c r="F252" s="223">
        <f t="shared" si="19"/>
        <v>29.8</v>
      </c>
      <c r="G252" s="223">
        <f t="shared" si="19"/>
        <v>6.9999999999999993E-2</v>
      </c>
      <c r="H252" s="223">
        <f t="shared" si="19"/>
        <v>0.96</v>
      </c>
      <c r="I252" s="223">
        <f t="shared" si="19"/>
        <v>79.539999999999992</v>
      </c>
      <c r="J252" s="223">
        <v>0</v>
      </c>
      <c r="K252" s="223">
        <f>SUM(K249:K251)</f>
        <v>333.13</v>
      </c>
      <c r="L252" s="223">
        <f>SUM(L249:L251)</f>
        <v>231.04000000000002</v>
      </c>
      <c r="M252" s="223">
        <f>SUM(M249:M251)</f>
        <v>29.64</v>
      </c>
      <c r="N252" s="223">
        <f>SUM(N249:N251)</f>
        <v>0.82000000000000006</v>
      </c>
      <c r="O252" s="223">
        <f>SUM(O249:O251)</f>
        <v>287.58000000000004</v>
      </c>
    </row>
    <row r="253" spans="1:15" x14ac:dyDescent="0.25">
      <c r="A253" s="105" t="s">
        <v>19</v>
      </c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</row>
    <row r="254" spans="1:15" x14ac:dyDescent="0.25">
      <c r="A254" s="105" t="s">
        <v>34</v>
      </c>
      <c r="B254" s="102">
        <v>4</v>
      </c>
      <c r="C254" s="102">
        <v>30</v>
      </c>
      <c r="D254" s="102">
        <v>0.27</v>
      </c>
      <c r="E254" s="102">
        <v>0.06</v>
      </c>
      <c r="F254" s="102">
        <v>0.81</v>
      </c>
      <c r="G254" s="102">
        <v>0.75</v>
      </c>
      <c r="H254" s="102">
        <v>4.5599999999999996</v>
      </c>
      <c r="I254" s="102">
        <v>1.41</v>
      </c>
      <c r="J254" s="102">
        <v>0</v>
      </c>
      <c r="K254" s="102">
        <v>0.3</v>
      </c>
      <c r="L254" s="102">
        <v>1.5</v>
      </c>
      <c r="M254" s="102">
        <v>1.44</v>
      </c>
      <c r="N254" s="102">
        <v>0.03</v>
      </c>
      <c r="O254" s="102">
        <v>5.4</v>
      </c>
    </row>
    <row r="255" spans="1:15" x14ac:dyDescent="0.25">
      <c r="A255" s="105" t="s">
        <v>20</v>
      </c>
      <c r="B255" s="102">
        <v>11</v>
      </c>
      <c r="C255" s="102">
        <v>250</v>
      </c>
      <c r="D255" s="102">
        <v>5.49</v>
      </c>
      <c r="E255" s="102">
        <v>5.28</v>
      </c>
      <c r="F255" s="102">
        <v>16.329999999999998</v>
      </c>
      <c r="G255" s="102">
        <v>0.23</v>
      </c>
      <c r="H255" s="102">
        <v>5.81</v>
      </c>
      <c r="I255" s="102">
        <v>0</v>
      </c>
      <c r="J255" s="102">
        <v>0</v>
      </c>
      <c r="K255" s="102">
        <v>38.08</v>
      </c>
      <c r="L255" s="102">
        <v>87.18</v>
      </c>
      <c r="M255" s="102">
        <v>35.299999999999997</v>
      </c>
      <c r="N255" s="102">
        <v>2.0299999999999998</v>
      </c>
      <c r="O255" s="102">
        <v>134.75</v>
      </c>
    </row>
    <row r="256" spans="1:15" x14ac:dyDescent="0.25">
      <c r="A256" s="105" t="s">
        <v>83</v>
      </c>
      <c r="B256" s="103">
        <v>54</v>
      </c>
      <c r="C256" s="102">
        <v>80</v>
      </c>
      <c r="D256" s="102">
        <v>17.920000000000002</v>
      </c>
      <c r="E256" s="102">
        <v>14.58</v>
      </c>
      <c r="F256" s="102">
        <v>5.62</v>
      </c>
      <c r="G256" s="102">
        <v>0.06</v>
      </c>
      <c r="H256" s="102">
        <v>0.54</v>
      </c>
      <c r="I256" s="102">
        <v>43</v>
      </c>
      <c r="J256" s="102">
        <v>0</v>
      </c>
      <c r="K256" s="102">
        <v>56.1</v>
      </c>
      <c r="L256" s="102">
        <v>138.19999999999999</v>
      </c>
      <c r="M256" s="102">
        <v>23.9</v>
      </c>
      <c r="N256" s="102">
        <v>1.77</v>
      </c>
      <c r="O256" s="102">
        <v>225</v>
      </c>
    </row>
    <row r="257" spans="1:15" x14ac:dyDescent="0.25">
      <c r="A257" s="105" t="s">
        <v>80</v>
      </c>
      <c r="B257" s="102">
        <v>35</v>
      </c>
      <c r="C257" s="102">
        <v>180</v>
      </c>
      <c r="D257" s="102">
        <v>8.85</v>
      </c>
      <c r="E257" s="102">
        <v>6.73</v>
      </c>
      <c r="F257" s="102">
        <v>27.25</v>
      </c>
      <c r="G257" s="102">
        <v>0.22</v>
      </c>
      <c r="H257" s="102">
        <v>0</v>
      </c>
      <c r="I257" s="102">
        <v>0.04</v>
      </c>
      <c r="J257" s="102">
        <v>0</v>
      </c>
      <c r="K257" s="102">
        <v>15.57</v>
      </c>
      <c r="L257" s="102">
        <v>25.2</v>
      </c>
      <c r="M257" s="102">
        <v>1.26</v>
      </c>
      <c r="N257" s="102">
        <v>4.7300000000000004</v>
      </c>
      <c r="O257" s="102">
        <v>222.21</v>
      </c>
    </row>
    <row r="258" spans="1:15" x14ac:dyDescent="0.25">
      <c r="A258" s="105" t="s">
        <v>187</v>
      </c>
      <c r="B258" s="102">
        <v>31</v>
      </c>
      <c r="C258" s="102">
        <v>200</v>
      </c>
      <c r="D258" s="102">
        <v>4.0000000000000001E-3</v>
      </c>
      <c r="E258" s="102">
        <v>0</v>
      </c>
      <c r="F258" s="102">
        <v>2.76</v>
      </c>
      <c r="G258" s="102">
        <v>0.01</v>
      </c>
      <c r="H258" s="102">
        <v>1.08</v>
      </c>
      <c r="I258" s="102">
        <v>0</v>
      </c>
      <c r="J258" s="102">
        <v>0</v>
      </c>
      <c r="K258" s="102">
        <v>6.4</v>
      </c>
      <c r="L258" s="102">
        <v>3.6</v>
      </c>
      <c r="M258" s="27">
        <v>0</v>
      </c>
      <c r="N258" s="102">
        <v>0.18</v>
      </c>
      <c r="O258" s="102">
        <v>94.2</v>
      </c>
    </row>
    <row r="259" spans="1:15" x14ac:dyDescent="0.25">
      <c r="A259" s="110" t="s">
        <v>36</v>
      </c>
      <c r="B259" s="102"/>
      <c r="C259" s="27">
        <v>30</v>
      </c>
      <c r="D259" s="27">
        <v>2.2799999999999998</v>
      </c>
      <c r="E259" s="27">
        <v>0.27</v>
      </c>
      <c r="F259" s="27">
        <v>1.46</v>
      </c>
      <c r="G259" s="27">
        <v>1.2999999999999999E-2</v>
      </c>
      <c r="H259" s="27">
        <v>9</v>
      </c>
      <c r="I259" s="27">
        <v>0</v>
      </c>
      <c r="J259" s="27">
        <v>0</v>
      </c>
      <c r="K259" s="27">
        <v>19.2</v>
      </c>
      <c r="L259" s="27">
        <v>3.1</v>
      </c>
      <c r="M259" s="27">
        <v>5.0999999999999996</v>
      </c>
      <c r="N259" s="27">
        <v>0.56999999999999995</v>
      </c>
      <c r="O259" s="102">
        <v>79</v>
      </c>
    </row>
    <row r="260" spans="1:15" x14ac:dyDescent="0.25">
      <c r="A260" s="105" t="s">
        <v>33</v>
      </c>
      <c r="B260" s="102"/>
      <c r="C260" s="27">
        <v>30</v>
      </c>
      <c r="D260" s="27">
        <v>2.83</v>
      </c>
      <c r="E260" s="27">
        <v>0.27</v>
      </c>
      <c r="F260" s="27">
        <v>1.49</v>
      </c>
      <c r="G260" s="27">
        <v>0.09</v>
      </c>
      <c r="H260" s="27">
        <v>0</v>
      </c>
      <c r="I260" s="27">
        <v>0</v>
      </c>
      <c r="J260" s="27">
        <v>0</v>
      </c>
      <c r="K260" s="27">
        <v>7</v>
      </c>
      <c r="L260" s="27">
        <v>14</v>
      </c>
      <c r="M260" s="102">
        <v>5</v>
      </c>
      <c r="N260" s="27">
        <v>0</v>
      </c>
      <c r="O260" s="27">
        <v>67.8</v>
      </c>
    </row>
    <row r="261" spans="1:15" x14ac:dyDescent="0.25">
      <c r="A261" s="105" t="s">
        <v>188</v>
      </c>
      <c r="B261" s="102"/>
      <c r="C261" s="223">
        <f t="shared" ref="C261:O261" si="20">SUM(C254:C260)</f>
        <v>800</v>
      </c>
      <c r="D261" s="223">
        <f t="shared" si="20"/>
        <v>37.643999999999998</v>
      </c>
      <c r="E261" s="223">
        <f t="shared" si="20"/>
        <v>27.19</v>
      </c>
      <c r="F261" s="223">
        <f t="shared" si="20"/>
        <v>55.72</v>
      </c>
      <c r="G261" s="223">
        <f t="shared" si="20"/>
        <v>1.373</v>
      </c>
      <c r="H261" s="223">
        <f t="shared" si="20"/>
        <v>20.990000000000002</v>
      </c>
      <c r="I261" s="223">
        <f t="shared" si="20"/>
        <v>44.449999999999996</v>
      </c>
      <c r="J261" s="223">
        <f t="shared" si="20"/>
        <v>0</v>
      </c>
      <c r="K261" s="223">
        <f t="shared" si="20"/>
        <v>142.64999999999998</v>
      </c>
      <c r="L261" s="223">
        <f t="shared" si="20"/>
        <v>272.77999999999997</v>
      </c>
      <c r="M261" s="223">
        <f t="shared" si="20"/>
        <v>71.999999999999986</v>
      </c>
      <c r="N261" s="223">
        <f t="shared" si="20"/>
        <v>9.31</v>
      </c>
      <c r="O261" s="223">
        <f t="shared" si="20"/>
        <v>828.36</v>
      </c>
    </row>
    <row r="262" spans="1:15" x14ac:dyDescent="0.25">
      <c r="A262" s="105" t="s">
        <v>166</v>
      </c>
      <c r="B262" s="52"/>
      <c r="C262" s="53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</row>
    <row r="263" spans="1:15" x14ac:dyDescent="0.25">
      <c r="A263" s="105" t="s">
        <v>210</v>
      </c>
      <c r="B263" s="52"/>
      <c r="C263" s="60">
        <v>185</v>
      </c>
      <c r="D263" s="223">
        <v>0.8</v>
      </c>
      <c r="E263" s="223">
        <v>0.8</v>
      </c>
      <c r="F263" s="223">
        <v>20</v>
      </c>
      <c r="G263" s="223">
        <v>0.06</v>
      </c>
      <c r="H263" s="223">
        <v>20</v>
      </c>
      <c r="I263" s="223">
        <v>10</v>
      </c>
      <c r="J263" s="223">
        <v>0.4</v>
      </c>
      <c r="K263" s="223">
        <v>32</v>
      </c>
      <c r="L263" s="223">
        <v>0.8</v>
      </c>
      <c r="M263" s="225">
        <v>18</v>
      </c>
      <c r="N263" s="223">
        <v>4.4000000000000004</v>
      </c>
      <c r="O263" s="223">
        <v>85</v>
      </c>
    </row>
    <row r="264" spans="1:15" x14ac:dyDescent="0.25">
      <c r="A264" s="224" t="s">
        <v>167</v>
      </c>
      <c r="B264" s="52"/>
      <c r="C264" s="60">
        <v>1385</v>
      </c>
      <c r="D264" s="223">
        <v>48.24</v>
      </c>
      <c r="E264" s="223">
        <v>38.76</v>
      </c>
      <c r="F264" s="223">
        <v>105.52</v>
      </c>
      <c r="G264" s="223">
        <v>1.5029999999999999</v>
      </c>
      <c r="H264" s="223">
        <v>41.95</v>
      </c>
      <c r="I264" s="223">
        <v>133.99</v>
      </c>
      <c r="J264" s="223">
        <v>0.4</v>
      </c>
      <c r="K264" s="223">
        <v>507.8</v>
      </c>
      <c r="L264" s="223">
        <v>504.6</v>
      </c>
      <c r="M264" s="223">
        <v>119.64</v>
      </c>
      <c r="N264" s="223">
        <v>14.53</v>
      </c>
      <c r="O264" s="223">
        <v>1201</v>
      </c>
    </row>
  </sheetData>
  <mergeCells count="24">
    <mergeCell ref="D2:F2"/>
    <mergeCell ref="G2:J2"/>
    <mergeCell ref="D25:F25"/>
    <mergeCell ref="G25:J25"/>
    <mergeCell ref="D46:F46"/>
    <mergeCell ref="G46:J46"/>
    <mergeCell ref="D68:F68"/>
    <mergeCell ref="G68:J68"/>
    <mergeCell ref="D91:F91"/>
    <mergeCell ref="G91:J91"/>
    <mergeCell ref="D114:F114"/>
    <mergeCell ref="G114:J114"/>
    <mergeCell ref="D136:F136"/>
    <mergeCell ref="G136:J136"/>
    <mergeCell ref="D159:F159"/>
    <mergeCell ref="G159:J159"/>
    <mergeCell ref="D181:F181"/>
    <mergeCell ref="G181:J181"/>
    <mergeCell ref="D203:F203"/>
    <mergeCell ref="G203:J203"/>
    <mergeCell ref="D226:F226"/>
    <mergeCell ref="G226:J226"/>
    <mergeCell ref="D247:F247"/>
    <mergeCell ref="G247:J24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 сезон весна -лето 7-11 лет</vt:lpstr>
      <vt:lpstr>7-11 завтрак весна-лето </vt:lpstr>
      <vt:lpstr>12-18 завтрак весна-лето</vt:lpstr>
      <vt:lpstr>ЛАГЕРЬ 23г</vt:lpstr>
      <vt:lpstr>ЛАГЕРЬ 23(2)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2023-06-01T10:05:48Z</dcterms:modified>
</cp:coreProperties>
</file>